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8000" windowHeight="7845"/>
  </bookViews>
  <sheets>
    <sheet name="Лист1" sheetId="1" r:id="rId1"/>
  </sheets>
  <definedNames>
    <definedName name="_xlnm._FilterDatabase" localSheetId="0" hidden="1">Лист1!$A$1:$AD$54</definedName>
  </definedNames>
  <calcPr calcId="152511"/>
</workbook>
</file>

<file path=xl/calcChain.xml><?xml version="1.0" encoding="utf-8"?>
<calcChain xmlns="http://schemas.openxmlformats.org/spreadsheetml/2006/main">
  <c r="Y41" i="1" l="1"/>
  <c r="X28" i="1"/>
  <c r="X13" i="1"/>
  <c r="Y4" i="1"/>
  <c r="Y48" i="1"/>
  <c r="Y49" i="1"/>
  <c r="Y50" i="1"/>
  <c r="Y51" i="1"/>
  <c r="Y52" i="1"/>
  <c r="Y47" i="1"/>
  <c r="Y44" i="1"/>
  <c r="Y38" i="1"/>
  <c r="Y39" i="1"/>
  <c r="Y40" i="1"/>
  <c r="Y42" i="1"/>
  <c r="Y43" i="1"/>
  <c r="Y45" i="1"/>
  <c r="Y46" i="1"/>
  <c r="Y37" i="1"/>
  <c r="Y36" i="1"/>
  <c r="Y35" i="1"/>
  <c r="Y34" i="1"/>
  <c r="Y32" i="1"/>
  <c r="Y29" i="1"/>
  <c r="Y30" i="1"/>
  <c r="Y31" i="1"/>
  <c r="Y28" i="1"/>
  <c r="Y22" i="1"/>
  <c r="Y23" i="1"/>
  <c r="Y24" i="1"/>
  <c r="Y25" i="1"/>
  <c r="Y26" i="1"/>
  <c r="Y27" i="1"/>
  <c r="Y21" i="1"/>
  <c r="Y19" i="1"/>
  <c r="Y16" i="1"/>
  <c r="Y17" i="1"/>
  <c r="Y18" i="1"/>
  <c r="Y15" i="1"/>
  <c r="Y13" i="1"/>
  <c r="Y14" i="1"/>
  <c r="Y12" i="1"/>
  <c r="Y10" i="1"/>
  <c r="Y7" i="1"/>
  <c r="Y8" i="1"/>
  <c r="Y9" i="1"/>
  <c r="Y6" i="1"/>
  <c r="Y3" i="1"/>
  <c r="Y5" i="1"/>
  <c r="Y2" i="1"/>
  <c r="X48" i="1"/>
  <c r="X49" i="1"/>
  <c r="X50" i="1"/>
  <c r="X51" i="1"/>
  <c r="X52" i="1"/>
  <c r="X47" i="1"/>
  <c r="X38" i="1"/>
  <c r="X39" i="1"/>
  <c r="X40" i="1"/>
  <c r="X41" i="1"/>
  <c r="X42" i="1"/>
  <c r="X43" i="1"/>
  <c r="X44" i="1"/>
  <c r="X45" i="1"/>
  <c r="X46" i="1"/>
  <c r="X37" i="1"/>
  <c r="X36" i="1"/>
  <c r="X35" i="1"/>
  <c r="X34" i="1"/>
  <c r="X29" i="1"/>
  <c r="X30" i="1"/>
  <c r="X31" i="1"/>
  <c r="X32" i="1"/>
  <c r="X27" i="1"/>
  <c r="X21" i="1"/>
  <c r="X19" i="1"/>
  <c r="X22" i="1"/>
  <c r="X23" i="1"/>
  <c r="X24" i="1"/>
  <c r="X25" i="1"/>
  <c r="X26" i="1"/>
  <c r="X16" i="1"/>
  <c r="X17" i="1"/>
  <c r="X18" i="1"/>
  <c r="X15" i="1"/>
  <c r="X14" i="1"/>
  <c r="X12" i="1"/>
  <c r="X7" i="1"/>
  <c r="X8" i="1"/>
  <c r="X9" i="1"/>
  <c r="X10" i="1"/>
  <c r="X6" i="1"/>
  <c r="X3" i="1"/>
  <c r="X4" i="1"/>
  <c r="X5" i="1"/>
  <c r="X2" i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</calcChain>
</file>

<file path=xl/sharedStrings.xml><?xml version="1.0" encoding="utf-8"?>
<sst xmlns="http://schemas.openxmlformats.org/spreadsheetml/2006/main" count="166" uniqueCount="101">
  <si>
    <t>Единица измерения</t>
  </si>
  <si>
    <t>I кв. 2017</t>
  </si>
  <si>
    <t>II кв. 2017</t>
  </si>
  <si>
    <t>III кв. 2017</t>
  </si>
  <si>
    <t>ед.</t>
  </si>
  <si>
    <t>I кв. 2018</t>
  </si>
  <si>
    <t>II кв. 2018</t>
  </si>
  <si>
    <t>III кв. 2018</t>
  </si>
  <si>
    <t>I кв. 2019</t>
  </si>
  <si>
    <t>IV кв. 2017</t>
  </si>
  <si>
    <t>IV кв. 2018</t>
  </si>
  <si>
    <t>Количество компаний с депозитарной лицензией</t>
  </si>
  <si>
    <t>Количество компаний с лицензией на ведение реестра владельцев ценных бумаг</t>
  </si>
  <si>
    <t>Клиенты на депозитарном обслуживании</t>
  </si>
  <si>
    <t xml:space="preserve">   в т.ч. клиенты - физ. лица на депозитарном обслуживании</t>
  </si>
  <si>
    <t xml:space="preserve">   в т.ч. клиенты - юр. лица на депозитарном обслуживании</t>
  </si>
  <si>
    <t xml:space="preserve">   в т.ч. активные клиенты на депозитарном обслуживании</t>
  </si>
  <si>
    <t>Количество ПАО на обслуживании</t>
  </si>
  <si>
    <t>Количество реестров</t>
  </si>
  <si>
    <t>тыс. лиц</t>
  </si>
  <si>
    <t>тыс. шт.</t>
  </si>
  <si>
    <t>млн. лиц</t>
  </si>
  <si>
    <t>трлн руб.</t>
  </si>
  <si>
    <t>Объем ценных бумаг на хранении (в учете) у депозитариев</t>
  </si>
  <si>
    <t xml:space="preserve">   в т.ч. объем торгуемых ценных бумаг на хранении (в учете) у депозитариев</t>
  </si>
  <si>
    <t xml:space="preserve">   в т.ч. объем неторгуемых ценных бумаг на хранении (в учете) у депозитариев</t>
  </si>
  <si>
    <t xml:space="preserve">   в т.ч. иностранные ценные бумаги на хранении (в учете)</t>
  </si>
  <si>
    <t xml:space="preserve">   в т.ч. российские ценные бумаги на хранении (в учете)</t>
  </si>
  <si>
    <t>Наименование показателя</t>
  </si>
  <si>
    <t>II кв. 2019</t>
  </si>
  <si>
    <t>%</t>
  </si>
  <si>
    <t>Доля активных клиентов на депозитарном обслуживании</t>
  </si>
  <si>
    <t>Изменение за последний квартал, % (п.п.)</t>
  </si>
  <si>
    <t>Изменение за год, % (п.п.)</t>
  </si>
  <si>
    <t>IV кв. 2019</t>
  </si>
  <si>
    <r>
      <t>Количество зарегистрированных лиц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</si>
  <si>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rPr>
        <i/>
        <vertAlign val="superscript"/>
        <sz val="10"/>
        <color theme="1"/>
        <rFont val="Times New Roman"/>
        <family val="1"/>
        <charset val="204"/>
      </rPr>
      <t xml:space="preserve">2 </t>
    </r>
    <r>
      <rPr>
        <i/>
        <sz val="10"/>
        <color theme="1"/>
        <rFont val="Times New Roman"/>
        <family val="1"/>
        <charset val="204"/>
      </rPr>
      <t>на счетах которых учитываются ценные бумаги</t>
    </r>
  </si>
  <si>
    <t>I кв. 2020</t>
  </si>
  <si>
    <t>III кв. 2019</t>
  </si>
  <si>
    <t>II кв. 2020</t>
  </si>
  <si>
    <t>III кв.   2020</t>
  </si>
  <si>
    <t>Количество компаний, в которых сконцентрировано 75% клиентов на депозитарном обслуживании</t>
  </si>
  <si>
    <t>Количество компаний, в которых сконцентрировано 50% клиентов на депозитарном обслуживании</t>
  </si>
  <si>
    <t>Количество компаний, в которых сконцентрировано 75% зарегистрированных лиц</t>
  </si>
  <si>
    <t>Количество компаний, в которых сконцентрировано 50% зарегистрированных лиц</t>
  </si>
  <si>
    <t>Количество компаний, в которых сконцентрировано 75% ПАО на обслуживании</t>
  </si>
  <si>
    <t>Количество компаний, в которых сконцентрировано 50% ПАО на обслуживании</t>
  </si>
  <si>
    <t>Количество компаний, в которых сконцентрировано 75% реестров</t>
  </si>
  <si>
    <t>Количество компаний, в которых сконцентрировано 50% реестров</t>
  </si>
  <si>
    <r>
      <rPr>
        <i/>
        <vertAlign val="superscript"/>
        <sz val="10"/>
        <color theme="1"/>
        <rFont val="Times New Roman"/>
        <family val="1"/>
        <charset val="204"/>
      </rPr>
      <t>3</t>
    </r>
    <r>
      <rPr>
        <i/>
        <sz val="10"/>
        <color theme="1"/>
        <rFont val="Times New Roman"/>
        <family val="1"/>
        <charset val="204"/>
      </rPr>
      <t xml:space="preserve"> в IV кв. 2020 Банком России усовершенствованы подходы к расчету объема ценных бумаг на хранении (в учете) у депозитариев:
1) впервые при расчете показателя по неторгуемым паям российских эмитентов учтена стоимость чистых активов, приходящаяся на 1 пай;
2) усовершенстсвованы подходы по определению торгуемости ценных бумаг. </t>
    </r>
  </si>
  <si>
    <r>
      <t>IV кв.   2020</t>
    </r>
    <r>
      <rPr>
        <b/>
        <vertAlign val="superscript"/>
        <sz val="8"/>
        <rFont val="Times New Roman"/>
        <family val="1"/>
        <charset val="204"/>
      </rPr>
      <t>3</t>
    </r>
  </si>
  <si>
    <t>I кв. 
2021</t>
  </si>
  <si>
    <t>II кв. 
2021</t>
  </si>
  <si>
    <t>IV кв.   2021</t>
  </si>
  <si>
    <t>Количество ПУРЦБ</t>
  </si>
  <si>
    <t xml:space="preserve">   в т.ч. количество ПУРЦБ - КО</t>
  </si>
  <si>
    <t xml:space="preserve">   в т.ч. количество ПУРЦБ - НФО</t>
  </si>
  <si>
    <t xml:space="preserve">   в т.ч. количество ПУРЦБ - инвестсоветников-ИП</t>
  </si>
  <si>
    <t>Количество компаний с брокерской лицензией</t>
  </si>
  <si>
    <t>Клиенты на брокерском обслуживании</t>
  </si>
  <si>
    <t xml:space="preserve">   в т.ч. клиенты - физ. лица на брокерском обслуживании</t>
  </si>
  <si>
    <t xml:space="preserve">   в т.ч. клиенты - юр. лица на брокерском обслуживании</t>
  </si>
  <si>
    <t xml:space="preserve">   в т.ч. активные клиенты на брокерском обслуживании</t>
  </si>
  <si>
    <t>Доля активных клиентов на брокерском обслуживании</t>
  </si>
  <si>
    <t>Объем активов на брокерском обслуживании</t>
  </si>
  <si>
    <t>Количество компаний, в которых сконцентировано 75% клиентов на брокерском обслуживании</t>
  </si>
  <si>
    <t>Количество компаний, в которых сконцентировано 50% клиентов на брокерском обслуживании</t>
  </si>
  <si>
    <t>Количество компаний с лицензией на управление ценными бумагами</t>
  </si>
  <si>
    <t>Клиенты на ДУ, ед.</t>
  </si>
  <si>
    <t xml:space="preserve">   в т.ч. клиенты - физ. лица на ДУ</t>
  </si>
  <si>
    <t xml:space="preserve">   в т.ч. клиенты - юр. лица на ДУ</t>
  </si>
  <si>
    <t xml:space="preserve">   в т.ч. активные клиенты на ДУ</t>
  </si>
  <si>
    <t>Доля активных клиентов на ДУ</t>
  </si>
  <si>
    <t>Количество компаний, в которых сконцентировано 75% клиентов на ДУ</t>
  </si>
  <si>
    <t>Количество компаний, в которых сконцентировано 50% клиентов на ДУ</t>
  </si>
  <si>
    <t>Объем инвестиционных портфелей ДУ</t>
  </si>
  <si>
    <t>Количество открытых счетов ИИС</t>
  </si>
  <si>
    <t xml:space="preserve">   в т.ч. количество открытых брокерских счетов ИИС</t>
  </si>
  <si>
    <t xml:space="preserve">   в т.ч. количество открытых счетов ИИС в ДУ</t>
  </si>
  <si>
    <t>Объем активов в ИИС</t>
  </si>
  <si>
    <t xml:space="preserve">   в т.ч. объем активов на брокерских счетах ИИС</t>
  </si>
  <si>
    <t xml:space="preserve">   в т.ч. объем активов в ИИС в ДУ</t>
  </si>
  <si>
    <t>-</t>
  </si>
  <si>
    <t>млрд руб.</t>
  </si>
  <si>
    <t>тыс. ед.</t>
  </si>
  <si>
    <t>III кв. 
2021</t>
  </si>
  <si>
    <t>I кв. 
2022</t>
  </si>
  <si>
    <t>-3,7 п.п.</t>
  </si>
  <si>
    <t>-4,6 п.п.</t>
  </si>
  <si>
    <t>-19,4 п.п.</t>
  </si>
  <si>
    <t>-6,2 п.п.</t>
  </si>
  <si>
    <t>-6,7 п.п.</t>
  </si>
  <si>
    <t>-22,8 п.п.</t>
  </si>
  <si>
    <r>
      <rPr>
        <b/>
        <sz val="14"/>
        <color theme="1"/>
        <rFont val="Times New Roman"/>
        <family val="1"/>
        <charset val="204"/>
      </rPr>
      <t>КЛЮЧЕВЫЕ ФАКТЫ ЗА I КВАРТАЛ 2022 ГОДА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(</t>
    </r>
    <r>
      <rPr>
        <b/>
        <i/>
        <sz val="14"/>
        <color theme="1"/>
        <rFont val="Times New Roman"/>
        <family val="1"/>
        <charset val="204"/>
      </rPr>
      <t>сравнение с IV кв. 2021 года</t>
    </r>
    <r>
      <rPr>
        <b/>
        <sz val="14"/>
        <color theme="1"/>
        <rFont val="Times New Roman"/>
        <family val="1"/>
        <charset val="204"/>
      </rPr>
      <t>)</t>
    </r>
  </si>
  <si>
    <t>1. К концу I квартала 2022 года количество клиентов на брокерском обслуживании превысило 23 млн лиц, таким образом квартальный прирост составил 3,0 млн новых клиентов или 14,8%, 99,9% которых являлись клиентами-физическими лицами. При этом на фоне обострения геополитической ситуации клиентские активы впервые за последние два года существенно снизились (-3,8 трлн руб. или -20,4%), преимущественно за счет активов клиентов-юридических лиц.</t>
  </si>
  <si>
    <t xml:space="preserve">2. В I кв. 2022 года продолжился рост клиентов на депозитарном обслуживании (+3,3 млн лиц или 15,9%). В структуре новых клиентов доля принятых на обслуживание в КО составила 95,1%, а в НФО – 4,9%. При этом доля 3 крупнейших депозитариев по количеству клиентов достигла 76,2%. </t>
  </si>
  <si>
    <t>3. Совокупная рыночная стоимость ценных бумаг на счетах депо в I кв. 2022 уменьшилась на 10,8 трлн руб. или на 11,8% вследствие падения котировок ценных бумаг на фоне ухудшения геополитической ситуации и применения недружественными странами в отношении России беспрецедентных санкций. В целом на 5 крупнейших депозитариев приходится 60,3% (кварталом ранее - 63,5%) совокупной стоимости ценных бумаг.</t>
  </si>
  <si>
    <t>4.Общая стоимость ценных бумаг во владении у физических лиц составила 8 трлн руб. (-0,4 трлн руб. или 4,8%). В структуре вложений физических лиц преобладают ценные бумаги российских эмитентов (64,4%), 10,8% вложений сосредоточены в ценных бумагах американских эмитентов и 5% распределены между ценными бумагами эмитентов, зарегистрированных на территории Великобритании.</t>
  </si>
  <si>
    <t>6. В течение последних лет рынок регистраторских услуг демонстрирует устойчивое снижение клиентской базы и количества реестров на обслуживании. При этом доля акционерных обществ, не передавших реестры на обслуживание, в I кв. 2022 снизилась до 10,6% (кварталом ранее - 15,7%). Это объясняется тем, что из ЕГРЮЛ постепенно исключаются организации, прекратившие свою деятельность.</t>
  </si>
  <si>
    <t>7. В I квартале 2022 года было открыто 249,6 тыс. новых ИИС (+5%), таким образом темпы прироста по сравнению с предыдущим кварталом заметно снизились (+407,1 тыс. ИИС или +9,2% кварталом ранее) и оказались минимальными за последние 3 года. Впервые с введения ИИС объем активов в данном инструменте показал негативную динамику, снизившись на 57,8 млрд руб. или 10,5%. Большая часть ИИС традиционно является брокерскими (89,8% количества счетов, 78% активов), их количество за отчетный период увеличилось на 246,2 тыс. новых счетов (+5,7%), а стоимость активов упала на 39 млрд руб. (-9,2%).</t>
  </si>
  <si>
    <t>5. В I квартале 2022 года рост клиентов на доверительном управлении продолжился, но гораздо более низкими темпами (+30,4 тыс. клиентов или +3,6% по сравнению с +174,1 тыс. клиентов или +26% в предыдущем квартале), при этом 99,9% клиентов по-прежнему составляют клиенты-физические лица. Между тем, стоимость инвестиционных портфелей впервые с середины 2019 года показала отрицательную динамику (-184,6 млрд руб. или -10,1%).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</si>
</sst>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%"/>
    <numFmt numFmtId="166" formatCode="0.0"/>
    <numFmt numFmtId="167" formatCode="_-* #,##0.0\ _₽_-;\-* #,##0.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3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 readingOrder="1"/>
    </xf>
    <xf numFmtId="10" fontId="2" fillId="0" borderId="0" xfId="1" applyNumberFormat="1" applyFont="1" applyFill="1"/>
    <xf numFmtId="165" fontId="3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readingOrder="1"/>
    </xf>
    <xf numFmtId="0" fontId="2" fillId="0" borderId="0" xfId="0" applyFont="1" applyAlignment="1">
      <alignment horizontal="center" readingOrder="1"/>
    </xf>
    <xf numFmtId="165" fontId="2" fillId="0" borderId="0" xfId="1" applyNumberFormat="1" applyFont="1"/>
    <xf numFmtId="0" fontId="3" fillId="2" borderId="1" xfId="2" applyFont="1" applyFill="1" applyBorder="1" applyAlignment="1">
      <alignment horizontal="justify" vertical="center" wrapText="1" readingOrder="1"/>
    </xf>
    <xf numFmtId="0" fontId="4" fillId="2" borderId="1" xfId="0" applyFont="1" applyFill="1" applyBorder="1" applyAlignment="1">
      <alignment vertical="center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164" fontId="2" fillId="0" borderId="0" xfId="0" applyNumberFormat="1" applyFont="1"/>
    <xf numFmtId="3" fontId="2" fillId="0" borderId="0" xfId="0" applyNumberFormat="1" applyFont="1"/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 readingOrder="1"/>
    </xf>
    <xf numFmtId="10" fontId="2" fillId="0" borderId="0" xfId="1" applyNumberFormat="1" applyFont="1"/>
    <xf numFmtId="3" fontId="4" fillId="2" borderId="5" xfId="0" applyNumberFormat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1" fontId="2" fillId="0" borderId="0" xfId="0" applyNumberFormat="1" applyFont="1"/>
    <xf numFmtId="0" fontId="4" fillId="0" borderId="1" xfId="0" applyFont="1" applyFill="1" applyBorder="1" applyAlignment="1">
      <alignment vertical="center" readingOrder="1"/>
    </xf>
    <xf numFmtId="0" fontId="4" fillId="0" borderId="1" xfId="0" applyFont="1" applyFill="1" applyBorder="1" applyAlignment="1">
      <alignment horizontal="center" readingOrder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164" fontId="2" fillId="0" borderId="0" xfId="0" applyNumberFormat="1" applyFont="1" applyFill="1"/>
    <xf numFmtId="4" fontId="2" fillId="0" borderId="0" xfId="0" applyNumberFormat="1" applyFont="1" applyFill="1"/>
    <xf numFmtId="165" fontId="3" fillId="0" borderId="1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2" fontId="2" fillId="0" borderId="0" xfId="0" applyNumberFormat="1" applyFont="1" applyFill="1"/>
    <xf numFmtId="3" fontId="3" fillId="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166" fontId="2" fillId="0" borderId="0" xfId="0" applyNumberFormat="1" applyFont="1"/>
    <xf numFmtId="166" fontId="2" fillId="0" borderId="0" xfId="0" applyNumberFormat="1" applyFont="1" applyFill="1"/>
    <xf numFmtId="49" fontId="4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9" fontId="2" fillId="0" borderId="0" xfId="1" applyNumberFormat="1" applyFont="1"/>
    <xf numFmtId="0" fontId="15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12" fillId="0" borderId="3" xfId="0" applyFont="1" applyFill="1" applyBorder="1" applyAlignment="1">
      <alignment horizontal="justify" vertical="top" wrapText="1"/>
    </xf>
    <xf numFmtId="0" fontId="12" fillId="0" borderId="4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167" fontId="4" fillId="0" borderId="1" xfId="3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2 8" xfId="2"/>
    <cellStyle name="Процентный" xfId="1" builtinId="5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73"/>
  <sheetViews>
    <sheetView tabSelected="1" zoomScale="80" zoomScaleNormal="80" workbookViewId="0">
      <pane ySplit="1" topLeftCell="A17" activePane="bottomLeft" state="frozen"/>
      <selection pane="bottomLeft" activeCell="R42" sqref="R42"/>
    </sheetView>
  </sheetViews>
  <sheetFormatPr defaultColWidth="9.140625" defaultRowHeight="15" x14ac:dyDescent="0.25"/>
  <cols>
    <col min="1" max="1" width="71.140625" style="23" customWidth="1"/>
    <col min="2" max="2" width="10" style="17" customWidth="1"/>
    <col min="3" max="3" width="8.7109375" style="1" bestFit="1" customWidth="1"/>
    <col min="4" max="23" width="10.7109375" style="1" customWidth="1"/>
    <col min="24" max="24" width="12.42578125" style="1" customWidth="1"/>
    <col min="25" max="25" width="12.7109375" style="1" customWidth="1"/>
    <col min="26" max="26" width="12.85546875" style="1" bestFit="1" customWidth="1"/>
    <col min="27" max="27" width="15.7109375" style="1" customWidth="1"/>
    <col min="28" max="16384" width="9.140625" style="1"/>
  </cols>
  <sheetData>
    <row r="1" spans="1:30" ht="51.75" customHeight="1" x14ac:dyDescent="0.25">
      <c r="A1" s="11" t="s">
        <v>28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9</v>
      </c>
      <c r="G1" s="8" t="s">
        <v>5</v>
      </c>
      <c r="H1" s="8" t="s">
        <v>6</v>
      </c>
      <c r="I1" s="8" t="s">
        <v>7</v>
      </c>
      <c r="J1" s="8" t="s">
        <v>10</v>
      </c>
      <c r="K1" s="8" t="s">
        <v>8</v>
      </c>
      <c r="L1" s="8" t="s">
        <v>29</v>
      </c>
      <c r="M1" s="8" t="s">
        <v>38</v>
      </c>
      <c r="N1" s="8" t="s">
        <v>34</v>
      </c>
      <c r="O1" s="8" t="s">
        <v>37</v>
      </c>
      <c r="P1" s="8" t="s">
        <v>39</v>
      </c>
      <c r="Q1" s="8" t="s">
        <v>40</v>
      </c>
      <c r="R1" s="8" t="s">
        <v>50</v>
      </c>
      <c r="S1" s="8" t="s">
        <v>51</v>
      </c>
      <c r="T1" s="8" t="s">
        <v>52</v>
      </c>
      <c r="U1" s="8" t="s">
        <v>85</v>
      </c>
      <c r="V1" s="8" t="s">
        <v>53</v>
      </c>
      <c r="W1" s="8" t="s">
        <v>86</v>
      </c>
      <c r="X1" s="8" t="s">
        <v>32</v>
      </c>
      <c r="Y1" s="8" t="s">
        <v>33</v>
      </c>
    </row>
    <row r="2" spans="1:30" x14ac:dyDescent="0.25">
      <c r="A2" s="20" t="s">
        <v>54</v>
      </c>
      <c r="B2" s="16" t="s">
        <v>4</v>
      </c>
      <c r="C2" s="3">
        <v>659</v>
      </c>
      <c r="D2" s="3">
        <v>648</v>
      </c>
      <c r="E2" s="3">
        <v>633</v>
      </c>
      <c r="F2" s="3">
        <v>614</v>
      </c>
      <c r="G2" s="3">
        <v>599</v>
      </c>
      <c r="H2" s="3">
        <v>584</v>
      </c>
      <c r="I2" s="3">
        <v>569</v>
      </c>
      <c r="J2" s="3">
        <v>537</v>
      </c>
      <c r="K2" s="3">
        <v>520</v>
      </c>
      <c r="L2" s="3">
        <v>506</v>
      </c>
      <c r="M2" s="3">
        <v>498</v>
      </c>
      <c r="N2" s="3">
        <v>484</v>
      </c>
      <c r="O2" s="3">
        <v>474</v>
      </c>
      <c r="P2" s="3">
        <v>469</v>
      </c>
      <c r="Q2" s="3">
        <v>470</v>
      </c>
      <c r="R2" s="3">
        <v>466</v>
      </c>
      <c r="S2" s="3">
        <v>464</v>
      </c>
      <c r="T2" s="3">
        <v>451</v>
      </c>
      <c r="U2" s="3">
        <v>455</v>
      </c>
      <c r="V2" s="3">
        <v>472</v>
      </c>
      <c r="W2" s="3">
        <v>491</v>
      </c>
      <c r="X2" s="5">
        <f>W2/V2-1</f>
        <v>4.0254237288135597E-2</v>
      </c>
      <c r="Y2" s="5">
        <f>W2/S2-1</f>
        <v>5.8189655172413701E-2</v>
      </c>
      <c r="Z2" s="24"/>
      <c r="AB2" s="32"/>
    </row>
    <row r="3" spans="1:30" x14ac:dyDescent="0.25">
      <c r="A3" s="20" t="s">
        <v>55</v>
      </c>
      <c r="B3" s="16" t="s">
        <v>4</v>
      </c>
      <c r="C3" s="3">
        <v>295</v>
      </c>
      <c r="D3" s="3">
        <v>291</v>
      </c>
      <c r="E3" s="3">
        <v>284</v>
      </c>
      <c r="F3" s="3">
        <v>278</v>
      </c>
      <c r="G3" s="3">
        <v>274</v>
      </c>
      <c r="H3" s="3">
        <v>267</v>
      </c>
      <c r="I3" s="3">
        <v>260</v>
      </c>
      <c r="J3" s="3">
        <v>240</v>
      </c>
      <c r="K3" s="3">
        <v>231</v>
      </c>
      <c r="L3" s="3">
        <v>226</v>
      </c>
      <c r="M3" s="3">
        <v>223</v>
      </c>
      <c r="N3" s="3">
        <v>221</v>
      </c>
      <c r="O3" s="3">
        <v>216</v>
      </c>
      <c r="P3" s="3">
        <v>212</v>
      </c>
      <c r="Q3" s="3">
        <v>210</v>
      </c>
      <c r="R3" s="3">
        <v>206</v>
      </c>
      <c r="S3" s="3">
        <v>204</v>
      </c>
      <c r="T3" s="3">
        <v>194</v>
      </c>
      <c r="U3" s="3">
        <v>193</v>
      </c>
      <c r="V3" s="3">
        <v>193</v>
      </c>
      <c r="W3" s="3">
        <v>190</v>
      </c>
      <c r="X3" s="5">
        <f t="shared" ref="X3:X5" si="0">W3/V3-1</f>
        <v>-1.5544041450777257E-2</v>
      </c>
      <c r="Y3" s="5">
        <f t="shared" ref="Y3:Y5" si="1">W3/S3-1</f>
        <v>-6.8627450980392135E-2</v>
      </c>
      <c r="AB3" s="32"/>
    </row>
    <row r="4" spans="1:30" x14ac:dyDescent="0.25">
      <c r="A4" s="20" t="s">
        <v>56</v>
      </c>
      <c r="B4" s="16" t="s">
        <v>4</v>
      </c>
      <c r="C4" s="3">
        <v>364</v>
      </c>
      <c r="D4" s="3">
        <v>357</v>
      </c>
      <c r="E4" s="3">
        <v>349</v>
      </c>
      <c r="F4" s="3">
        <v>336</v>
      </c>
      <c r="G4" s="3">
        <v>325</v>
      </c>
      <c r="H4" s="3">
        <v>317</v>
      </c>
      <c r="I4" s="3">
        <v>309</v>
      </c>
      <c r="J4" s="3">
        <v>297</v>
      </c>
      <c r="K4" s="3">
        <v>289</v>
      </c>
      <c r="L4" s="3">
        <v>279</v>
      </c>
      <c r="M4" s="3">
        <v>269</v>
      </c>
      <c r="N4" s="3">
        <v>257</v>
      </c>
      <c r="O4" s="3">
        <v>250</v>
      </c>
      <c r="P4" s="3">
        <v>249</v>
      </c>
      <c r="Q4" s="3">
        <v>249</v>
      </c>
      <c r="R4" s="3">
        <v>248</v>
      </c>
      <c r="S4" s="3">
        <v>244</v>
      </c>
      <c r="T4" s="3">
        <v>241</v>
      </c>
      <c r="U4" s="3">
        <v>238</v>
      </c>
      <c r="V4" s="3">
        <v>242</v>
      </c>
      <c r="W4" s="3">
        <v>244</v>
      </c>
      <c r="X4" s="5">
        <f t="shared" si="0"/>
        <v>8.2644628099173278E-3</v>
      </c>
      <c r="Y4" s="30">
        <f>W4/S4-1</f>
        <v>0</v>
      </c>
      <c r="AB4" s="32"/>
    </row>
    <row r="5" spans="1:30" s="9" customFormat="1" x14ac:dyDescent="0.25">
      <c r="A5" s="20" t="s">
        <v>57</v>
      </c>
      <c r="B5" s="16" t="s">
        <v>4</v>
      </c>
      <c r="C5" s="3" t="s">
        <v>82</v>
      </c>
      <c r="D5" s="3" t="s">
        <v>82</v>
      </c>
      <c r="E5" s="3" t="s">
        <v>82</v>
      </c>
      <c r="F5" s="3" t="s">
        <v>82</v>
      </c>
      <c r="G5" s="3" t="s">
        <v>82</v>
      </c>
      <c r="H5" s="3" t="s">
        <v>82</v>
      </c>
      <c r="I5" s="3" t="s">
        <v>82</v>
      </c>
      <c r="J5" s="3" t="s">
        <v>82</v>
      </c>
      <c r="K5" s="3" t="s">
        <v>82</v>
      </c>
      <c r="L5" s="3">
        <v>1</v>
      </c>
      <c r="M5" s="3">
        <v>6</v>
      </c>
      <c r="N5" s="3">
        <v>6</v>
      </c>
      <c r="O5" s="3">
        <v>8</v>
      </c>
      <c r="P5" s="3">
        <v>8</v>
      </c>
      <c r="Q5" s="3">
        <v>11</v>
      </c>
      <c r="R5" s="3">
        <v>12</v>
      </c>
      <c r="S5" s="3">
        <v>16</v>
      </c>
      <c r="T5" s="3">
        <v>16</v>
      </c>
      <c r="U5" s="3">
        <v>24</v>
      </c>
      <c r="V5" s="3">
        <v>37</v>
      </c>
      <c r="W5" s="3">
        <v>57</v>
      </c>
      <c r="X5" s="5">
        <f t="shared" si="0"/>
        <v>0.54054054054054057</v>
      </c>
      <c r="Y5" s="5">
        <f t="shared" si="1"/>
        <v>2.5625</v>
      </c>
      <c r="Z5" s="12"/>
      <c r="AA5" s="41"/>
      <c r="AB5" s="32"/>
    </row>
    <row r="6" spans="1:30" s="9" customFormat="1" x14ac:dyDescent="0.25">
      <c r="A6" s="33" t="s">
        <v>58</v>
      </c>
      <c r="B6" s="34" t="s">
        <v>4</v>
      </c>
      <c r="C6" s="35">
        <v>425</v>
      </c>
      <c r="D6" s="35">
        <v>411</v>
      </c>
      <c r="E6" s="35">
        <v>396</v>
      </c>
      <c r="F6" s="35">
        <v>384</v>
      </c>
      <c r="G6" s="35">
        <v>376</v>
      </c>
      <c r="H6" s="35">
        <v>366</v>
      </c>
      <c r="I6" s="35">
        <v>355</v>
      </c>
      <c r="J6" s="35">
        <v>331</v>
      </c>
      <c r="K6" s="35">
        <v>324</v>
      </c>
      <c r="L6" s="35">
        <v>314</v>
      </c>
      <c r="M6" s="35">
        <v>304</v>
      </c>
      <c r="N6" s="35">
        <v>290</v>
      </c>
      <c r="O6" s="35">
        <v>280</v>
      </c>
      <c r="P6" s="35">
        <v>275</v>
      </c>
      <c r="Q6" s="35">
        <v>272</v>
      </c>
      <c r="R6" s="35">
        <v>268</v>
      </c>
      <c r="S6" s="35">
        <v>260</v>
      </c>
      <c r="T6" s="35">
        <v>253</v>
      </c>
      <c r="U6" s="35">
        <v>248</v>
      </c>
      <c r="V6" s="35">
        <v>251</v>
      </c>
      <c r="W6" s="35">
        <v>250</v>
      </c>
      <c r="X6" s="37">
        <f>W6/V6-1</f>
        <v>-3.9840637450199168E-3</v>
      </c>
      <c r="Y6" s="37">
        <f>W6/S6-1</f>
        <v>-3.8461538461538436E-2</v>
      </c>
      <c r="AB6" s="38"/>
    </row>
    <row r="7" spans="1:30" s="9" customFormat="1" x14ac:dyDescent="0.25">
      <c r="A7" s="39" t="s">
        <v>59</v>
      </c>
      <c r="B7" s="40" t="s">
        <v>19</v>
      </c>
      <c r="C7" s="36">
        <v>1286</v>
      </c>
      <c r="D7" s="36">
        <v>1352</v>
      </c>
      <c r="E7" s="36">
        <v>1405</v>
      </c>
      <c r="F7" s="36">
        <v>1471</v>
      </c>
      <c r="G7" s="36">
        <v>1529</v>
      </c>
      <c r="H7" s="36">
        <v>1662</v>
      </c>
      <c r="I7" s="36">
        <v>1853</v>
      </c>
      <c r="J7" s="36">
        <v>2222</v>
      </c>
      <c r="K7" s="36">
        <v>2526</v>
      </c>
      <c r="L7" s="36">
        <v>2882.5309999999999</v>
      </c>
      <c r="M7" s="36">
        <v>3366.0149999999999</v>
      </c>
      <c r="N7" s="36">
        <v>4266.558</v>
      </c>
      <c r="O7" s="36">
        <v>5026.8469999999998</v>
      </c>
      <c r="P7" s="36">
        <v>5996.9449999999997</v>
      </c>
      <c r="Q7" s="36">
        <v>7630.9299999999994</v>
      </c>
      <c r="R7" s="36">
        <v>9890.2139999999999</v>
      </c>
      <c r="S7" s="36">
        <v>12732.679</v>
      </c>
      <c r="T7" s="36">
        <v>14833.973</v>
      </c>
      <c r="U7" s="36">
        <v>17125.464</v>
      </c>
      <c r="V7" s="36">
        <v>20175.919999999998</v>
      </c>
      <c r="W7" s="36">
        <v>23156.289000000001</v>
      </c>
      <c r="X7" s="37">
        <f t="shared" ref="X7:X10" si="2">W7/V7-1</f>
        <v>0.14771911268482452</v>
      </c>
      <c r="Y7" s="37">
        <f t="shared" ref="Y7:Y52" si="3">W7/S7-1</f>
        <v>0.81865018351597496</v>
      </c>
      <c r="Z7" s="41"/>
      <c r="AB7" s="38"/>
      <c r="AD7" s="41"/>
    </row>
    <row r="8" spans="1:30" s="9" customFormat="1" x14ac:dyDescent="0.25">
      <c r="A8" s="39" t="s">
        <v>60</v>
      </c>
      <c r="B8" s="40" t="s">
        <v>19</v>
      </c>
      <c r="C8" s="36">
        <v>1265</v>
      </c>
      <c r="D8" s="36">
        <v>1331</v>
      </c>
      <c r="E8" s="36">
        <v>1385</v>
      </c>
      <c r="F8" s="36">
        <v>1451</v>
      </c>
      <c r="G8" s="36">
        <v>1509</v>
      </c>
      <c r="H8" s="36">
        <v>1642</v>
      </c>
      <c r="I8" s="36">
        <v>1833</v>
      </c>
      <c r="J8" s="36">
        <v>2202</v>
      </c>
      <c r="K8" s="36">
        <v>2506</v>
      </c>
      <c r="L8" s="36">
        <v>2863.5699999999997</v>
      </c>
      <c r="M8" s="36">
        <v>3345.87</v>
      </c>
      <c r="N8" s="36">
        <v>4247.7359999999999</v>
      </c>
      <c r="O8" s="36">
        <v>5008.1499999999996</v>
      </c>
      <c r="P8" s="36">
        <v>5978.0680000000002</v>
      </c>
      <c r="Q8" s="36">
        <v>7611.7529999999997</v>
      </c>
      <c r="R8" s="36">
        <v>9870.5540000000001</v>
      </c>
      <c r="S8" s="36">
        <v>12712.784</v>
      </c>
      <c r="T8" s="36">
        <v>14813.684000000001</v>
      </c>
      <c r="U8" s="36">
        <v>17105.094000000001</v>
      </c>
      <c r="V8" s="36">
        <v>20155.205000000002</v>
      </c>
      <c r="W8" s="36">
        <v>23134.35</v>
      </c>
      <c r="X8" s="37">
        <f t="shared" si="2"/>
        <v>0.14781020585005189</v>
      </c>
      <c r="Y8" s="37">
        <f t="shared" si="3"/>
        <v>0.81977055537166366</v>
      </c>
      <c r="AB8" s="38"/>
    </row>
    <row r="9" spans="1:30" s="9" customFormat="1" x14ac:dyDescent="0.25">
      <c r="A9" s="33" t="s">
        <v>61</v>
      </c>
      <c r="B9" s="34" t="s">
        <v>19</v>
      </c>
      <c r="C9" s="36">
        <v>21</v>
      </c>
      <c r="D9" s="36">
        <v>21</v>
      </c>
      <c r="E9" s="36">
        <v>20</v>
      </c>
      <c r="F9" s="36">
        <v>20</v>
      </c>
      <c r="G9" s="36">
        <v>20</v>
      </c>
      <c r="H9" s="36">
        <v>20</v>
      </c>
      <c r="I9" s="36">
        <v>20</v>
      </c>
      <c r="J9" s="36">
        <v>20</v>
      </c>
      <c r="K9" s="36">
        <v>20</v>
      </c>
      <c r="L9" s="36">
        <v>18.960999999999999</v>
      </c>
      <c r="M9" s="36">
        <v>20.145</v>
      </c>
      <c r="N9" s="36">
        <v>18.821999999999999</v>
      </c>
      <c r="O9" s="36">
        <v>18.696999999999999</v>
      </c>
      <c r="P9" s="36">
        <v>18.876999999999999</v>
      </c>
      <c r="Q9" s="36">
        <v>19.177</v>
      </c>
      <c r="R9" s="36">
        <v>19.66</v>
      </c>
      <c r="S9" s="36">
        <v>19.895</v>
      </c>
      <c r="T9" s="36">
        <v>20.289000000000001</v>
      </c>
      <c r="U9" s="36">
        <v>20.369999999999997</v>
      </c>
      <c r="V9" s="36">
        <v>20.715</v>
      </c>
      <c r="W9" s="36">
        <v>21.939</v>
      </c>
      <c r="X9" s="37">
        <f t="shared" si="2"/>
        <v>5.9087617668356351E-2</v>
      </c>
      <c r="Y9" s="37">
        <f t="shared" si="3"/>
        <v>0.10273938175420971</v>
      </c>
      <c r="Z9" s="41"/>
      <c r="AB9" s="38"/>
    </row>
    <row r="10" spans="1:30" s="9" customFormat="1" x14ac:dyDescent="0.25">
      <c r="A10" s="33" t="s">
        <v>62</v>
      </c>
      <c r="B10" s="34" t="s">
        <v>19</v>
      </c>
      <c r="C10" s="36">
        <v>165</v>
      </c>
      <c r="D10" s="36">
        <v>173</v>
      </c>
      <c r="E10" s="36">
        <v>174</v>
      </c>
      <c r="F10" s="36">
        <v>200</v>
      </c>
      <c r="G10" s="36">
        <v>204</v>
      </c>
      <c r="H10" s="36">
        <v>223</v>
      </c>
      <c r="I10" s="36">
        <v>245</v>
      </c>
      <c r="J10" s="36">
        <v>309</v>
      </c>
      <c r="K10" s="36">
        <v>308</v>
      </c>
      <c r="L10" s="36">
        <v>358.87</v>
      </c>
      <c r="M10" s="36">
        <v>420.55200000000002</v>
      </c>
      <c r="N10" s="36">
        <v>584.38099999999997</v>
      </c>
      <c r="O10" s="36">
        <v>828.56200000000001</v>
      </c>
      <c r="P10" s="36">
        <v>1034.6079999999999</v>
      </c>
      <c r="Q10" s="36">
        <v>1436.0949999999998</v>
      </c>
      <c r="R10" s="36">
        <v>1904.078</v>
      </c>
      <c r="S10" s="36">
        <v>2439.962</v>
      </c>
      <c r="T10" s="36">
        <v>2611.6569999999997</v>
      </c>
      <c r="U10" s="36">
        <v>3033.056</v>
      </c>
      <c r="V10" s="36">
        <v>3373.9780000000001</v>
      </c>
      <c r="W10" s="36">
        <v>3020.366</v>
      </c>
      <c r="X10" s="37">
        <f t="shared" si="2"/>
        <v>-0.10480566263324775</v>
      </c>
      <c r="Y10" s="37">
        <f>W10/S10-1</f>
        <v>0.23787419640141927</v>
      </c>
      <c r="AA10" s="42"/>
      <c r="AB10" s="38"/>
    </row>
    <row r="11" spans="1:30" s="9" customFormat="1" ht="24.75" customHeight="1" x14ac:dyDescent="0.25">
      <c r="A11" s="33" t="s">
        <v>63</v>
      </c>
      <c r="B11" s="34" t="s">
        <v>30</v>
      </c>
      <c r="C11" s="43">
        <f t="shared" ref="C11:U11" si="4">C10/C7</f>
        <v>0.12830482115085537</v>
      </c>
      <c r="D11" s="43">
        <f t="shared" si="4"/>
        <v>0.12795857988165679</v>
      </c>
      <c r="E11" s="43">
        <f t="shared" si="4"/>
        <v>0.12384341637010676</v>
      </c>
      <c r="F11" s="43">
        <f t="shared" si="4"/>
        <v>0.13596193065941536</v>
      </c>
      <c r="G11" s="43">
        <f t="shared" si="4"/>
        <v>0.13342053629823414</v>
      </c>
      <c r="H11" s="43">
        <f t="shared" si="4"/>
        <v>0.13417569193742479</v>
      </c>
      <c r="I11" s="43">
        <f t="shared" si="4"/>
        <v>0.13221802482460873</v>
      </c>
      <c r="J11" s="43">
        <f t="shared" si="4"/>
        <v>0.13906390639063906</v>
      </c>
      <c r="K11" s="43">
        <f t="shared" si="4"/>
        <v>0.12193190815518606</v>
      </c>
      <c r="L11" s="43">
        <f t="shared" si="4"/>
        <v>0.12449822742582821</v>
      </c>
      <c r="M11" s="43">
        <f t="shared" si="4"/>
        <v>0.12494061969420815</v>
      </c>
      <c r="N11" s="43">
        <f t="shared" si="4"/>
        <v>0.13696778527328118</v>
      </c>
      <c r="O11" s="43">
        <f t="shared" si="4"/>
        <v>0.16482737588790747</v>
      </c>
      <c r="P11" s="43">
        <f t="shared" si="4"/>
        <v>0.17252250937769148</v>
      </c>
      <c r="Q11" s="43">
        <f t="shared" si="4"/>
        <v>0.18819396849401054</v>
      </c>
      <c r="R11" s="43">
        <f t="shared" si="4"/>
        <v>0.19252141561345387</v>
      </c>
      <c r="S11" s="43">
        <f t="shared" si="4"/>
        <v>0.19162989972495184</v>
      </c>
      <c r="T11" s="43">
        <f t="shared" si="4"/>
        <v>0.17605917174043662</v>
      </c>
      <c r="U11" s="43">
        <f t="shared" si="4"/>
        <v>0.17710796040329185</v>
      </c>
      <c r="V11" s="43">
        <f>V10/V7</f>
        <v>0.16722796283886932</v>
      </c>
      <c r="W11" s="43">
        <v>0.13043393956605051</v>
      </c>
      <c r="X11" s="50" t="s">
        <v>87</v>
      </c>
      <c r="Y11" s="50" t="s">
        <v>90</v>
      </c>
      <c r="Z11" s="44"/>
      <c r="AA11" s="42"/>
      <c r="AB11" s="38"/>
      <c r="AC11" s="49"/>
    </row>
    <row r="12" spans="1:30" s="9" customFormat="1" x14ac:dyDescent="0.25">
      <c r="A12" s="33" t="s">
        <v>64</v>
      </c>
      <c r="B12" s="34" t="s">
        <v>83</v>
      </c>
      <c r="C12" s="36" t="s">
        <v>82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36" t="s">
        <v>82</v>
      </c>
      <c r="K12" s="36" t="s">
        <v>82</v>
      </c>
      <c r="L12" s="36" t="s">
        <v>82</v>
      </c>
      <c r="M12" s="36">
        <v>10056.6</v>
      </c>
      <c r="N12" s="36">
        <v>11336.9</v>
      </c>
      <c r="O12" s="36">
        <v>11075.2974030105</v>
      </c>
      <c r="P12" s="36">
        <v>11496.2017793716</v>
      </c>
      <c r="Q12" s="36">
        <v>12746.889729934861</v>
      </c>
      <c r="R12" s="36">
        <v>14301.214025320969</v>
      </c>
      <c r="S12" s="36">
        <v>14767.61</v>
      </c>
      <c r="T12" s="36">
        <v>15640.33932276459</v>
      </c>
      <c r="U12" s="36">
        <v>18366.829791761538</v>
      </c>
      <c r="V12" s="36">
        <v>18870.382393559401</v>
      </c>
      <c r="W12" s="36">
        <v>15021.39456482411</v>
      </c>
      <c r="X12" s="37">
        <f>W12/V12-1</f>
        <v>-0.20396978441989488</v>
      </c>
      <c r="Y12" s="37">
        <f t="shared" si="3"/>
        <v>1.7185215808388055E-2</v>
      </c>
      <c r="Z12" s="12"/>
      <c r="AB12" s="45"/>
      <c r="AC12" s="41"/>
    </row>
    <row r="13" spans="1:30" s="9" customFormat="1" x14ac:dyDescent="0.25">
      <c r="A13" s="33" t="s">
        <v>65</v>
      </c>
      <c r="B13" s="34" t="s">
        <v>4</v>
      </c>
      <c r="C13" s="35">
        <v>6</v>
      </c>
      <c r="D13" s="35">
        <v>6</v>
      </c>
      <c r="E13" s="35">
        <v>6</v>
      </c>
      <c r="F13" s="35">
        <v>5</v>
      </c>
      <c r="G13" s="35">
        <v>5</v>
      </c>
      <c r="H13" s="35">
        <v>6</v>
      </c>
      <c r="I13" s="35">
        <v>6</v>
      </c>
      <c r="J13" s="35">
        <v>6</v>
      </c>
      <c r="K13" s="35">
        <v>5</v>
      </c>
      <c r="L13" s="35">
        <v>5</v>
      </c>
      <c r="M13" s="35">
        <v>5</v>
      </c>
      <c r="N13" s="35">
        <v>4</v>
      </c>
      <c r="O13" s="35">
        <v>4</v>
      </c>
      <c r="P13" s="35">
        <v>4</v>
      </c>
      <c r="Q13" s="35">
        <v>3</v>
      </c>
      <c r="R13" s="35">
        <v>3</v>
      </c>
      <c r="S13" s="35">
        <v>3</v>
      </c>
      <c r="T13" s="35">
        <v>3</v>
      </c>
      <c r="U13" s="35">
        <v>3</v>
      </c>
      <c r="V13" s="35">
        <v>3</v>
      </c>
      <c r="W13" s="35">
        <v>3</v>
      </c>
      <c r="X13" s="55">
        <f>W13/V13-1</f>
        <v>0</v>
      </c>
      <c r="Y13" s="55">
        <f t="shared" si="3"/>
        <v>0</v>
      </c>
      <c r="AB13" s="38"/>
    </row>
    <row r="14" spans="1:30" s="9" customFormat="1" ht="25.5" x14ac:dyDescent="0.25">
      <c r="A14" s="39" t="s">
        <v>66</v>
      </c>
      <c r="B14" s="40" t="s">
        <v>4</v>
      </c>
      <c r="C14" s="35">
        <v>3</v>
      </c>
      <c r="D14" s="35">
        <v>3</v>
      </c>
      <c r="E14" s="35">
        <v>3</v>
      </c>
      <c r="F14" s="35">
        <v>3</v>
      </c>
      <c r="G14" s="35">
        <v>3</v>
      </c>
      <c r="H14" s="35">
        <v>3</v>
      </c>
      <c r="I14" s="35">
        <v>3</v>
      </c>
      <c r="J14" s="35">
        <v>3</v>
      </c>
      <c r="K14" s="35">
        <v>3</v>
      </c>
      <c r="L14" s="35">
        <v>3</v>
      </c>
      <c r="M14" s="35">
        <v>3</v>
      </c>
      <c r="N14" s="35">
        <v>2</v>
      </c>
      <c r="O14" s="35">
        <v>2</v>
      </c>
      <c r="P14" s="35">
        <v>2</v>
      </c>
      <c r="Q14" s="35">
        <v>2</v>
      </c>
      <c r="R14" s="35">
        <v>2</v>
      </c>
      <c r="S14" s="35">
        <v>2</v>
      </c>
      <c r="T14" s="35">
        <v>2</v>
      </c>
      <c r="U14" s="35">
        <v>2</v>
      </c>
      <c r="V14" s="35">
        <v>2</v>
      </c>
      <c r="W14" s="35">
        <v>2</v>
      </c>
      <c r="X14" s="55">
        <f t="shared" ref="X14:X18" si="5">W14/V14-1</f>
        <v>0</v>
      </c>
      <c r="Y14" s="55">
        <f t="shared" si="3"/>
        <v>0</v>
      </c>
      <c r="AB14" s="38"/>
    </row>
    <row r="15" spans="1:30" x14ac:dyDescent="0.25">
      <c r="A15" s="19" t="s">
        <v>11</v>
      </c>
      <c r="B15" s="15" t="s">
        <v>4</v>
      </c>
      <c r="C15" s="3">
        <v>382</v>
      </c>
      <c r="D15" s="3">
        <v>374</v>
      </c>
      <c r="E15" s="3">
        <v>362</v>
      </c>
      <c r="F15" s="3">
        <v>350</v>
      </c>
      <c r="G15" s="3">
        <v>342</v>
      </c>
      <c r="H15" s="3">
        <v>334</v>
      </c>
      <c r="I15" s="3">
        <v>323</v>
      </c>
      <c r="J15" s="3">
        <v>306</v>
      </c>
      <c r="K15" s="3">
        <v>297</v>
      </c>
      <c r="L15" s="3">
        <v>287</v>
      </c>
      <c r="M15" s="3">
        <v>281</v>
      </c>
      <c r="N15" s="3">
        <v>276</v>
      </c>
      <c r="O15" s="3">
        <v>268</v>
      </c>
      <c r="P15" s="3">
        <v>264</v>
      </c>
      <c r="Q15" s="3">
        <v>263</v>
      </c>
      <c r="R15" s="3">
        <v>258</v>
      </c>
      <c r="S15" s="3">
        <v>253</v>
      </c>
      <c r="T15" s="3">
        <v>248</v>
      </c>
      <c r="U15" s="3">
        <v>248</v>
      </c>
      <c r="V15" s="3">
        <v>250</v>
      </c>
      <c r="W15" s="3">
        <v>248</v>
      </c>
      <c r="X15" s="5">
        <f t="shared" si="5"/>
        <v>-8.0000000000000071E-3</v>
      </c>
      <c r="Y15" s="5">
        <f t="shared" si="3"/>
        <v>-1.9762845849802368E-2</v>
      </c>
      <c r="AB15" s="32"/>
    </row>
    <row r="16" spans="1:30" x14ac:dyDescent="0.25">
      <c r="A16" s="20" t="s">
        <v>13</v>
      </c>
      <c r="B16" s="15" t="s">
        <v>19</v>
      </c>
      <c r="C16" s="6">
        <v>1721</v>
      </c>
      <c r="D16" s="6">
        <v>1779</v>
      </c>
      <c r="E16" s="6">
        <v>1807</v>
      </c>
      <c r="F16" s="6">
        <v>1821</v>
      </c>
      <c r="G16" s="6">
        <v>1886</v>
      </c>
      <c r="H16" s="6">
        <v>2074</v>
      </c>
      <c r="I16" s="6">
        <v>2305</v>
      </c>
      <c r="J16" s="6">
        <v>2834</v>
      </c>
      <c r="K16" s="6">
        <v>3264</v>
      </c>
      <c r="L16" s="6">
        <v>3683.4929999999999</v>
      </c>
      <c r="M16" s="6">
        <v>3712.6509999999998</v>
      </c>
      <c r="N16" s="6">
        <v>4561.9650000000001</v>
      </c>
      <c r="O16" s="6">
        <v>5340.2039999999997</v>
      </c>
      <c r="P16" s="6">
        <v>6308.01</v>
      </c>
      <c r="Q16" s="6">
        <v>7936.0410000000002</v>
      </c>
      <c r="R16" s="6">
        <v>10310.799999999999</v>
      </c>
      <c r="S16" s="6">
        <v>13152.758</v>
      </c>
      <c r="T16" s="6">
        <v>15266.911</v>
      </c>
      <c r="U16" s="6">
        <v>17556.521000000001</v>
      </c>
      <c r="V16" s="6">
        <v>20606.268</v>
      </c>
      <c r="W16" s="6">
        <v>23879.342000000001</v>
      </c>
      <c r="X16" s="5">
        <f t="shared" si="5"/>
        <v>0.15883875721697893</v>
      </c>
      <c r="Y16" s="5">
        <f t="shared" si="3"/>
        <v>0.81553876380908097</v>
      </c>
      <c r="Z16" s="24"/>
      <c r="AA16" s="25"/>
      <c r="AB16" s="32"/>
      <c r="AD16" s="41"/>
    </row>
    <row r="17" spans="1:30" x14ac:dyDescent="0.25">
      <c r="A17" s="19" t="s">
        <v>14</v>
      </c>
      <c r="B17" s="15" t="s">
        <v>19</v>
      </c>
      <c r="C17" s="6">
        <v>1688</v>
      </c>
      <c r="D17" s="6">
        <v>1747</v>
      </c>
      <c r="E17" s="6">
        <v>1776</v>
      </c>
      <c r="F17" s="6">
        <v>1792</v>
      </c>
      <c r="G17" s="6">
        <v>1856</v>
      </c>
      <c r="H17" s="6">
        <v>2045</v>
      </c>
      <c r="I17" s="6">
        <v>2277</v>
      </c>
      <c r="J17" s="6">
        <v>2807</v>
      </c>
      <c r="K17" s="6">
        <v>3237</v>
      </c>
      <c r="L17" s="6">
        <v>3656.694</v>
      </c>
      <c r="M17" s="6">
        <v>3685.953</v>
      </c>
      <c r="N17" s="6">
        <v>4534.893</v>
      </c>
      <c r="O17" s="6">
        <v>5314.3090000000002</v>
      </c>
      <c r="P17" s="6">
        <v>6282.1639999999998</v>
      </c>
      <c r="Q17" s="6">
        <v>7910.03</v>
      </c>
      <c r="R17" s="6">
        <v>10284.581</v>
      </c>
      <c r="S17" s="6">
        <v>13126.312</v>
      </c>
      <c r="T17" s="6">
        <v>15240.174000000001</v>
      </c>
      <c r="U17" s="6">
        <v>17529.740000000002</v>
      </c>
      <c r="V17" s="6">
        <v>20579.062999999998</v>
      </c>
      <c r="W17" s="6">
        <v>23851.156999999999</v>
      </c>
      <c r="X17" s="5">
        <f t="shared" si="5"/>
        <v>0.15900111681469653</v>
      </c>
      <c r="Y17" s="5">
        <f t="shared" si="3"/>
        <v>0.8170493738073572</v>
      </c>
      <c r="Z17" s="24"/>
      <c r="AB17" s="32"/>
      <c r="AD17" s="48"/>
    </row>
    <row r="18" spans="1:30" x14ac:dyDescent="0.25">
      <c r="A18" s="21" t="s">
        <v>15</v>
      </c>
      <c r="B18" s="15" t="s">
        <v>19</v>
      </c>
      <c r="C18" s="6">
        <v>33</v>
      </c>
      <c r="D18" s="6">
        <v>32</v>
      </c>
      <c r="E18" s="6">
        <v>31</v>
      </c>
      <c r="F18" s="6">
        <v>29</v>
      </c>
      <c r="G18" s="6">
        <v>30</v>
      </c>
      <c r="H18" s="6">
        <v>29</v>
      </c>
      <c r="I18" s="6">
        <v>28</v>
      </c>
      <c r="J18" s="6">
        <v>27</v>
      </c>
      <c r="K18" s="6">
        <v>27</v>
      </c>
      <c r="L18" s="6">
        <v>26.798999999999999</v>
      </c>
      <c r="M18" s="6">
        <v>26.698</v>
      </c>
      <c r="N18" s="6">
        <v>27.072000000000003</v>
      </c>
      <c r="O18" s="6">
        <v>25.895</v>
      </c>
      <c r="P18" s="6">
        <v>25.846</v>
      </c>
      <c r="Q18" s="6">
        <v>26.010999999999999</v>
      </c>
      <c r="R18" s="6">
        <v>26.219000000000001</v>
      </c>
      <c r="S18" s="6">
        <v>26.446000000000002</v>
      </c>
      <c r="T18" s="6">
        <v>26.736999999999998</v>
      </c>
      <c r="U18" s="6">
        <v>26.780999999999999</v>
      </c>
      <c r="V18" s="6">
        <v>27.204999999999998</v>
      </c>
      <c r="W18" s="6">
        <v>28.184999999999999</v>
      </c>
      <c r="X18" s="5">
        <f t="shared" si="5"/>
        <v>3.6022789928322085E-2</v>
      </c>
      <c r="Y18" s="5">
        <f t="shared" si="3"/>
        <v>6.5756636164259197E-2</v>
      </c>
      <c r="Z18" s="24"/>
      <c r="AB18" s="32"/>
    </row>
    <row r="19" spans="1:30" x14ac:dyDescent="0.25">
      <c r="A19" s="21" t="s">
        <v>16</v>
      </c>
      <c r="B19" s="15" t="s">
        <v>19</v>
      </c>
      <c r="C19" s="6">
        <v>158</v>
      </c>
      <c r="D19" s="6">
        <v>166</v>
      </c>
      <c r="E19" s="6">
        <v>173</v>
      </c>
      <c r="F19" s="6">
        <v>206</v>
      </c>
      <c r="G19" s="6">
        <v>271</v>
      </c>
      <c r="H19" s="6">
        <v>233</v>
      </c>
      <c r="I19" s="6">
        <v>252</v>
      </c>
      <c r="J19" s="6">
        <v>311</v>
      </c>
      <c r="K19" s="6">
        <v>312</v>
      </c>
      <c r="L19" s="6">
        <v>339.815</v>
      </c>
      <c r="M19" s="6">
        <v>386.81299999999999</v>
      </c>
      <c r="N19" s="6">
        <v>522.63599999999997</v>
      </c>
      <c r="O19" s="6">
        <v>758.85199999999998</v>
      </c>
      <c r="P19" s="6">
        <v>957.428</v>
      </c>
      <c r="Q19" s="6">
        <v>1557.748</v>
      </c>
      <c r="R19" s="6">
        <v>1789.047</v>
      </c>
      <c r="S19" s="6">
        <v>2313.5839999999998</v>
      </c>
      <c r="T19" s="6">
        <v>2493.5709999999999</v>
      </c>
      <c r="U19" s="6">
        <v>2809.038</v>
      </c>
      <c r="V19" s="6">
        <v>3190.5619999999999</v>
      </c>
      <c r="W19" s="6">
        <v>2599.3679999999999</v>
      </c>
      <c r="X19" s="5">
        <f>W19/V19-1</f>
        <v>-0.18529462834447352</v>
      </c>
      <c r="Y19" s="5">
        <f>W19/S19-1</f>
        <v>0.12352436738843298</v>
      </c>
      <c r="Z19" s="24"/>
      <c r="AB19" s="31"/>
    </row>
    <row r="20" spans="1:30" ht="29.25" customHeight="1" x14ac:dyDescent="0.25">
      <c r="A20" s="21" t="s">
        <v>31</v>
      </c>
      <c r="B20" s="15" t="s">
        <v>30</v>
      </c>
      <c r="C20" s="13">
        <v>9.1800000000000007E-2</v>
      </c>
      <c r="D20" s="13">
        <v>9.3299999999999994E-2</v>
      </c>
      <c r="E20" s="13">
        <v>9.5699999999999993E-2</v>
      </c>
      <c r="F20" s="13">
        <v>0.11310000000000001</v>
      </c>
      <c r="G20" s="13">
        <v>0.14369999999999999</v>
      </c>
      <c r="H20" s="13">
        <v>0.1123</v>
      </c>
      <c r="I20" s="13">
        <v>0.10929999999999999</v>
      </c>
      <c r="J20" s="13">
        <v>0.10970000000000001</v>
      </c>
      <c r="K20" s="13">
        <v>9.5600000000000004E-2</v>
      </c>
      <c r="L20" s="13">
        <v>9.2299999999999993E-2</v>
      </c>
      <c r="M20" s="13">
        <v>0.104</v>
      </c>
      <c r="N20" s="13">
        <v>0.115</v>
      </c>
      <c r="O20" s="13">
        <v>0.14199999999999999</v>
      </c>
      <c r="P20" s="13">
        <v>0.152</v>
      </c>
      <c r="Q20" s="13">
        <v>0.19600000000000001</v>
      </c>
      <c r="R20" s="13">
        <v>0.17399999999999999</v>
      </c>
      <c r="S20" s="13">
        <v>0.17599999999999999</v>
      </c>
      <c r="T20" s="13">
        <v>0.16300000000000001</v>
      </c>
      <c r="U20" s="13">
        <v>0.16</v>
      </c>
      <c r="V20" s="13">
        <v>0.155</v>
      </c>
      <c r="W20" s="13">
        <v>0.109</v>
      </c>
      <c r="X20" s="54" t="s">
        <v>88</v>
      </c>
      <c r="Y20" s="54" t="s">
        <v>91</v>
      </c>
      <c r="Z20" s="24"/>
      <c r="AB20" s="32"/>
    </row>
    <row r="21" spans="1:30" x14ac:dyDescent="0.25">
      <c r="A21" s="20" t="s">
        <v>23</v>
      </c>
      <c r="B21" s="16" t="s">
        <v>22</v>
      </c>
      <c r="C21" s="6">
        <v>47.6</v>
      </c>
      <c r="D21" s="6">
        <v>48.2</v>
      </c>
      <c r="E21" s="6">
        <v>50</v>
      </c>
      <c r="F21" s="6">
        <v>53.3</v>
      </c>
      <c r="G21" s="6">
        <v>54.6</v>
      </c>
      <c r="H21" s="6">
        <v>56.6</v>
      </c>
      <c r="I21" s="6">
        <v>57.9</v>
      </c>
      <c r="J21" s="6">
        <v>57.1</v>
      </c>
      <c r="K21" s="6">
        <v>58.654000000000003</v>
      </c>
      <c r="L21" s="6">
        <v>62.6</v>
      </c>
      <c r="M21" s="6">
        <v>63.481999999999999</v>
      </c>
      <c r="N21" s="6">
        <v>67.733999999999995</v>
      </c>
      <c r="O21" s="6">
        <v>66.741</v>
      </c>
      <c r="P21" s="6">
        <v>69.457999999999998</v>
      </c>
      <c r="Q21" s="6">
        <v>72.739999999999995</v>
      </c>
      <c r="R21" s="6">
        <v>82.275000000000006</v>
      </c>
      <c r="S21" s="6">
        <v>84.817999999999998</v>
      </c>
      <c r="T21" s="6">
        <v>89.373000000000005</v>
      </c>
      <c r="U21" s="6">
        <v>93.869</v>
      </c>
      <c r="V21" s="6">
        <v>91.942999999999998</v>
      </c>
      <c r="W21" s="6">
        <v>81.135999999999996</v>
      </c>
      <c r="X21" s="5">
        <f>W21/V21-1</f>
        <v>-0.11754021513328916</v>
      </c>
      <c r="Y21" s="5">
        <f t="shared" si="3"/>
        <v>-4.3410596807281543E-2</v>
      </c>
      <c r="Z21" s="24"/>
      <c r="AB21" s="48"/>
    </row>
    <row r="22" spans="1:30" x14ac:dyDescent="0.25">
      <c r="A22" s="20" t="s">
        <v>24</v>
      </c>
      <c r="B22" s="16" t="s">
        <v>22</v>
      </c>
      <c r="C22" s="6">
        <v>41.8</v>
      </c>
      <c r="D22" s="6">
        <v>42.2</v>
      </c>
      <c r="E22" s="6">
        <v>44.2</v>
      </c>
      <c r="F22" s="6">
        <v>47.3</v>
      </c>
      <c r="G22" s="6">
        <v>49.8</v>
      </c>
      <c r="H22" s="6">
        <v>51.8</v>
      </c>
      <c r="I22" s="6">
        <v>53</v>
      </c>
      <c r="J22" s="6">
        <v>50.8</v>
      </c>
      <c r="K22" s="6">
        <v>51.7</v>
      </c>
      <c r="L22" s="6">
        <v>57.685000000000002</v>
      </c>
      <c r="M22" s="6">
        <v>58.387</v>
      </c>
      <c r="N22" s="6">
        <v>62.662999999999997</v>
      </c>
      <c r="O22" s="6">
        <v>61.512999999999998</v>
      </c>
      <c r="P22" s="6">
        <v>64.123999999999995</v>
      </c>
      <c r="Q22" s="6">
        <v>67.120999999999995</v>
      </c>
      <c r="R22" s="6">
        <v>68.997</v>
      </c>
      <c r="S22" s="6">
        <v>71.567999999999998</v>
      </c>
      <c r="T22" s="6">
        <v>73.388000000000005</v>
      </c>
      <c r="U22" s="6">
        <v>77.388000000000005</v>
      </c>
      <c r="V22" s="6">
        <v>74.802000000000007</v>
      </c>
      <c r="W22" s="6">
        <v>65.960999999999999</v>
      </c>
      <c r="X22" s="5">
        <f t="shared" ref="X22:X26" si="6">W22/V22-1</f>
        <v>-0.11819202695115116</v>
      </c>
      <c r="Y22" s="5">
        <f t="shared" si="3"/>
        <v>-7.8345070422535246E-2</v>
      </c>
      <c r="Z22" s="24"/>
      <c r="AB22" s="32"/>
    </row>
    <row r="23" spans="1:30" x14ac:dyDescent="0.25">
      <c r="A23" s="20" t="s">
        <v>25</v>
      </c>
      <c r="B23" s="16" t="s">
        <v>22</v>
      </c>
      <c r="C23" s="6">
        <v>5.8000000000000043</v>
      </c>
      <c r="D23" s="6">
        <v>6</v>
      </c>
      <c r="E23" s="6">
        <v>5.7999999999999972</v>
      </c>
      <c r="F23" s="6">
        <v>6</v>
      </c>
      <c r="G23" s="6">
        <v>4.8000000000000043</v>
      </c>
      <c r="H23" s="6">
        <v>4.8000000000000043</v>
      </c>
      <c r="I23" s="6">
        <v>4.8999999999999986</v>
      </c>
      <c r="J23" s="6">
        <v>6.3000000000000043</v>
      </c>
      <c r="K23" s="6">
        <v>6.9540000000000006</v>
      </c>
      <c r="L23" s="6">
        <v>4.9089999999999998</v>
      </c>
      <c r="M23" s="6">
        <v>5.0949999999999998</v>
      </c>
      <c r="N23" s="6">
        <v>5.070999999999998</v>
      </c>
      <c r="O23" s="6">
        <v>5.2280000000000015</v>
      </c>
      <c r="P23" s="6">
        <v>5.3339999999999996</v>
      </c>
      <c r="Q23" s="6">
        <v>5.6189999999999998</v>
      </c>
      <c r="R23" s="6">
        <v>13.278000000000006</v>
      </c>
      <c r="S23" s="6">
        <v>13.25</v>
      </c>
      <c r="T23" s="6">
        <v>15.984999999999999</v>
      </c>
      <c r="U23" s="6">
        <v>16.480999999999995</v>
      </c>
      <c r="V23" s="6">
        <v>17.140999999999998</v>
      </c>
      <c r="W23" s="6">
        <v>15.175000000000001</v>
      </c>
      <c r="X23" s="5">
        <f t="shared" si="6"/>
        <v>-0.11469575870719317</v>
      </c>
      <c r="Y23" s="5">
        <f t="shared" si="3"/>
        <v>0.14528301886792461</v>
      </c>
      <c r="AB23" s="32"/>
    </row>
    <row r="24" spans="1:30" s="9" customFormat="1" x14ac:dyDescent="0.25">
      <c r="A24" s="20" t="s">
        <v>27</v>
      </c>
      <c r="B24" s="16" t="s">
        <v>22</v>
      </c>
      <c r="C24" s="6">
        <v>43.389672231030062</v>
      </c>
      <c r="D24" s="6">
        <v>43.566537774033904</v>
      </c>
      <c r="E24" s="6">
        <v>45.041125539063295</v>
      </c>
      <c r="F24" s="6">
        <v>48.268344517781337</v>
      </c>
      <c r="G24" s="6">
        <v>49.37821406171183</v>
      </c>
      <c r="H24" s="6">
        <v>50.791701591507355</v>
      </c>
      <c r="I24" s="6">
        <v>51.757150627904707</v>
      </c>
      <c r="J24" s="6">
        <v>50.670540000000003</v>
      </c>
      <c r="K24" s="6">
        <v>51.078000000000003</v>
      </c>
      <c r="L24" s="6">
        <v>54.872</v>
      </c>
      <c r="M24" s="6">
        <v>54.917999999999999</v>
      </c>
      <c r="N24" s="6">
        <v>59.621999999999993</v>
      </c>
      <c r="O24" s="6">
        <v>57.156999999999996</v>
      </c>
      <c r="P24" s="6">
        <v>59.143999999999998</v>
      </c>
      <c r="Q24" s="6">
        <v>60.944000000000003</v>
      </c>
      <c r="R24" s="6">
        <v>70.706000000000003</v>
      </c>
      <c r="S24" s="6">
        <v>72.605000000000004</v>
      </c>
      <c r="T24" s="6">
        <v>76.741</v>
      </c>
      <c r="U24" s="6">
        <v>80.941000000000003</v>
      </c>
      <c r="V24" s="6">
        <v>78.641999999999996</v>
      </c>
      <c r="W24" s="6">
        <v>68.063000000000002</v>
      </c>
      <c r="X24" s="5">
        <f t="shared" si="6"/>
        <v>-0.1345209938709595</v>
      </c>
      <c r="Y24" s="5">
        <f t="shared" si="3"/>
        <v>-6.2557675091247211E-2</v>
      </c>
      <c r="Z24" s="12"/>
      <c r="AB24" s="32"/>
    </row>
    <row r="25" spans="1:30" s="9" customFormat="1" x14ac:dyDescent="0.25">
      <c r="A25" s="20" t="s">
        <v>26</v>
      </c>
      <c r="B25" s="16" t="s">
        <v>22</v>
      </c>
      <c r="C25" s="6">
        <v>4.2103277689699397</v>
      </c>
      <c r="D25" s="6">
        <v>4.6334622259660989</v>
      </c>
      <c r="E25" s="6">
        <v>4.9588744609367055</v>
      </c>
      <c r="F25" s="6">
        <v>5.0316554822186603</v>
      </c>
      <c r="G25" s="6">
        <v>5.2217859382881713</v>
      </c>
      <c r="H25" s="6">
        <v>5.8082984084926466</v>
      </c>
      <c r="I25" s="6">
        <v>6.1428493720952915</v>
      </c>
      <c r="J25" s="6">
        <v>6.4294599999999988</v>
      </c>
      <c r="K25" s="6">
        <v>7.5760000000000005</v>
      </c>
      <c r="L25" s="6">
        <v>7.7280000000000015</v>
      </c>
      <c r="M25" s="6">
        <v>8.5640000000000001</v>
      </c>
      <c r="N25" s="6">
        <v>8.1120000000000001</v>
      </c>
      <c r="O25" s="6">
        <v>9.5840000000000032</v>
      </c>
      <c r="P25" s="6">
        <v>10.314</v>
      </c>
      <c r="Q25" s="6">
        <v>11.795999999999999</v>
      </c>
      <c r="R25" s="6">
        <v>11.569000000000001</v>
      </c>
      <c r="S25" s="6">
        <v>12.212999999999994</v>
      </c>
      <c r="T25" s="6">
        <v>12.632</v>
      </c>
      <c r="U25" s="6">
        <v>12.927999999999997</v>
      </c>
      <c r="V25" s="6">
        <v>13.301</v>
      </c>
      <c r="W25" s="6">
        <v>13.073</v>
      </c>
      <c r="X25" s="5">
        <f t="shared" si="6"/>
        <v>-1.7141568303135069E-2</v>
      </c>
      <c r="Y25" s="5">
        <f t="shared" si="3"/>
        <v>7.0416769016622194E-2</v>
      </c>
      <c r="AB25" s="32"/>
    </row>
    <row r="26" spans="1:30" ht="25.5" x14ac:dyDescent="0.25">
      <c r="A26" s="21" t="s">
        <v>41</v>
      </c>
      <c r="B26" s="15" t="s">
        <v>4</v>
      </c>
      <c r="C26" s="3">
        <v>7</v>
      </c>
      <c r="D26" s="3">
        <v>7</v>
      </c>
      <c r="E26" s="3">
        <v>7</v>
      </c>
      <c r="F26" s="3">
        <v>6</v>
      </c>
      <c r="G26" s="3">
        <v>6</v>
      </c>
      <c r="H26" s="3">
        <v>8</v>
      </c>
      <c r="I26" s="3">
        <v>8</v>
      </c>
      <c r="J26" s="3">
        <v>7</v>
      </c>
      <c r="K26" s="3">
        <v>7</v>
      </c>
      <c r="L26" s="3">
        <v>7</v>
      </c>
      <c r="M26" s="3">
        <v>6</v>
      </c>
      <c r="N26" s="3">
        <v>5</v>
      </c>
      <c r="O26" s="3">
        <v>5</v>
      </c>
      <c r="P26" s="3">
        <v>4</v>
      </c>
      <c r="Q26" s="3">
        <v>4</v>
      </c>
      <c r="R26" s="3">
        <v>3</v>
      </c>
      <c r="S26" s="3">
        <v>3</v>
      </c>
      <c r="T26" s="3">
        <v>3</v>
      </c>
      <c r="U26" s="3">
        <v>3</v>
      </c>
      <c r="V26" s="3">
        <v>3</v>
      </c>
      <c r="W26" s="3">
        <v>3</v>
      </c>
      <c r="X26" s="30">
        <f t="shared" si="6"/>
        <v>0</v>
      </c>
      <c r="Y26" s="30">
        <f t="shared" si="3"/>
        <v>0</v>
      </c>
      <c r="AB26" s="32"/>
    </row>
    <row r="27" spans="1:30" ht="25.5" x14ac:dyDescent="0.25">
      <c r="A27" s="21" t="s">
        <v>42</v>
      </c>
      <c r="B27" s="15" t="s">
        <v>4</v>
      </c>
      <c r="C27" s="3">
        <v>4</v>
      </c>
      <c r="D27" s="3">
        <v>4</v>
      </c>
      <c r="E27" s="3">
        <v>3</v>
      </c>
      <c r="F27" s="3">
        <v>3</v>
      </c>
      <c r="G27" s="3">
        <v>3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3</v>
      </c>
      <c r="N27" s="3">
        <v>3</v>
      </c>
      <c r="O27" s="3">
        <v>2</v>
      </c>
      <c r="P27" s="3">
        <v>2</v>
      </c>
      <c r="Q27" s="3">
        <v>2</v>
      </c>
      <c r="R27" s="3">
        <v>2</v>
      </c>
      <c r="S27" s="3">
        <v>2</v>
      </c>
      <c r="T27" s="3">
        <v>2</v>
      </c>
      <c r="U27" s="3">
        <v>2</v>
      </c>
      <c r="V27" s="3">
        <v>2</v>
      </c>
      <c r="W27" s="3">
        <v>2</v>
      </c>
      <c r="X27" s="30">
        <f>W27/V27-1</f>
        <v>0</v>
      </c>
      <c r="Y27" s="30">
        <f t="shared" si="3"/>
        <v>0</v>
      </c>
      <c r="AB27" s="32"/>
    </row>
    <row r="28" spans="1:30" s="9" customFormat="1" x14ac:dyDescent="0.25">
      <c r="A28" s="39" t="s">
        <v>67</v>
      </c>
      <c r="B28" s="40" t="s">
        <v>4</v>
      </c>
      <c r="C28" s="35">
        <v>321</v>
      </c>
      <c r="D28" s="35">
        <v>304</v>
      </c>
      <c r="E28" s="35">
        <v>295</v>
      </c>
      <c r="F28" s="35">
        <v>279</v>
      </c>
      <c r="G28" s="35">
        <v>264</v>
      </c>
      <c r="H28" s="35">
        <v>259</v>
      </c>
      <c r="I28" s="35">
        <v>246</v>
      </c>
      <c r="J28" s="35">
        <v>231</v>
      </c>
      <c r="K28" s="35">
        <v>227</v>
      </c>
      <c r="L28" s="35">
        <v>218</v>
      </c>
      <c r="M28" s="35">
        <v>208</v>
      </c>
      <c r="N28" s="35">
        <v>202</v>
      </c>
      <c r="O28" s="35">
        <v>198</v>
      </c>
      <c r="P28" s="35">
        <v>196</v>
      </c>
      <c r="Q28" s="35">
        <v>194</v>
      </c>
      <c r="R28" s="35">
        <v>190</v>
      </c>
      <c r="S28" s="35">
        <v>187</v>
      </c>
      <c r="T28" s="35">
        <v>183</v>
      </c>
      <c r="U28" s="35">
        <v>180</v>
      </c>
      <c r="V28" s="46">
        <v>182</v>
      </c>
      <c r="W28" s="46">
        <v>182</v>
      </c>
      <c r="X28" s="55">
        <f>W28/V28-1</f>
        <v>0</v>
      </c>
      <c r="Y28" s="37">
        <f t="shared" si="3"/>
        <v>-2.6737967914438499E-2</v>
      </c>
      <c r="AB28" s="38"/>
    </row>
    <row r="29" spans="1:30" s="9" customFormat="1" x14ac:dyDescent="0.25">
      <c r="A29" s="39" t="s">
        <v>68</v>
      </c>
      <c r="B29" s="40" t="s">
        <v>19</v>
      </c>
      <c r="C29" s="36">
        <v>39.700000000000003</v>
      </c>
      <c r="D29" s="36">
        <v>46.4</v>
      </c>
      <c r="E29" s="36">
        <v>58.2</v>
      </c>
      <c r="F29" s="36">
        <v>75.3</v>
      </c>
      <c r="G29" s="36">
        <v>92.6</v>
      </c>
      <c r="H29" s="36">
        <v>116.1</v>
      </c>
      <c r="I29" s="36">
        <v>132</v>
      </c>
      <c r="J29" s="36">
        <v>152.19999999999999</v>
      </c>
      <c r="K29" s="36">
        <v>168.9</v>
      </c>
      <c r="L29" s="36">
        <v>204.25899999999999</v>
      </c>
      <c r="M29" s="36">
        <v>259.36200000000002</v>
      </c>
      <c r="N29" s="36">
        <v>340.84100000000001</v>
      </c>
      <c r="O29" s="36">
        <v>389.53199999999998</v>
      </c>
      <c r="P29" s="36">
        <v>400.65199999999999</v>
      </c>
      <c r="Q29" s="36">
        <v>479.97899999999998</v>
      </c>
      <c r="R29" s="36">
        <v>561.95299999999997</v>
      </c>
      <c r="S29" s="36">
        <v>583.33100000000002</v>
      </c>
      <c r="T29" s="36">
        <v>603.85400000000004</v>
      </c>
      <c r="U29" s="36">
        <v>668.54199999999992</v>
      </c>
      <c r="V29" s="53">
        <v>842.62300000000005</v>
      </c>
      <c r="W29" s="53">
        <v>872.98</v>
      </c>
      <c r="X29" s="37">
        <f t="shared" ref="X29:X32" si="7">W29/V29-1</f>
        <v>3.6026787780537584E-2</v>
      </c>
      <c r="Y29" s="37">
        <f t="shared" si="3"/>
        <v>0.49654312902965891</v>
      </c>
      <c r="Z29" s="41"/>
      <c r="AB29" s="38"/>
      <c r="AC29" s="41"/>
    </row>
    <row r="30" spans="1:30" s="9" customFormat="1" x14ac:dyDescent="0.25">
      <c r="A30" s="39" t="s">
        <v>69</v>
      </c>
      <c r="B30" s="40" t="s">
        <v>19</v>
      </c>
      <c r="C30" s="36">
        <v>39.1</v>
      </c>
      <c r="D30" s="36">
        <v>45.8</v>
      </c>
      <c r="E30" s="36">
        <v>57.7</v>
      </c>
      <c r="F30" s="36">
        <v>74.7</v>
      </c>
      <c r="G30" s="36">
        <v>92</v>
      </c>
      <c r="H30" s="36">
        <v>115.6</v>
      </c>
      <c r="I30" s="36">
        <v>131.4</v>
      </c>
      <c r="J30" s="36">
        <v>151.6</v>
      </c>
      <c r="K30" s="36">
        <v>168.4</v>
      </c>
      <c r="L30" s="36">
        <v>203.74100000000001</v>
      </c>
      <c r="M30" s="36">
        <v>258.86200000000002</v>
      </c>
      <c r="N30" s="36">
        <v>340.33100000000002</v>
      </c>
      <c r="O30" s="36">
        <v>389.01400000000001</v>
      </c>
      <c r="P30" s="36">
        <v>400.13099999999997</v>
      </c>
      <c r="Q30" s="36">
        <v>479.46999999999997</v>
      </c>
      <c r="R30" s="36">
        <v>561.43099999999993</v>
      </c>
      <c r="S30" s="36">
        <v>582.79300000000001</v>
      </c>
      <c r="T30" s="36">
        <v>603.29000000000008</v>
      </c>
      <c r="U30" s="36">
        <v>667.93500000000006</v>
      </c>
      <c r="V30" s="53">
        <v>841.976</v>
      </c>
      <c r="W30" s="53">
        <v>872.30799999999999</v>
      </c>
      <c r="X30" s="37">
        <f t="shared" si="7"/>
        <v>3.6024779803699891E-2</v>
      </c>
      <c r="Y30" s="37">
        <f t="shared" si="3"/>
        <v>0.49677158099016294</v>
      </c>
      <c r="AB30" s="38"/>
    </row>
    <row r="31" spans="1:30" s="9" customFormat="1" x14ac:dyDescent="0.25">
      <c r="A31" s="39" t="s">
        <v>70</v>
      </c>
      <c r="B31" s="40" t="s">
        <v>19</v>
      </c>
      <c r="C31" s="36">
        <v>0.60000000000000142</v>
      </c>
      <c r="D31" s="36">
        <v>0.60000000000000142</v>
      </c>
      <c r="E31" s="36">
        <v>0.5</v>
      </c>
      <c r="F31" s="36">
        <v>0.59999999999999432</v>
      </c>
      <c r="G31" s="36">
        <v>0.59</v>
      </c>
      <c r="H31" s="36">
        <v>0.5</v>
      </c>
      <c r="I31" s="36">
        <v>0.59</v>
      </c>
      <c r="J31" s="36">
        <v>0.59</v>
      </c>
      <c r="K31" s="36">
        <v>0.5</v>
      </c>
      <c r="L31" s="36">
        <v>0.51800000000000002</v>
      </c>
      <c r="M31" s="36">
        <v>0.5</v>
      </c>
      <c r="N31" s="36">
        <v>0.51</v>
      </c>
      <c r="O31" s="36">
        <v>0.51800000000000002</v>
      </c>
      <c r="P31" s="36">
        <v>0.52100000000000002</v>
      </c>
      <c r="Q31" s="36">
        <v>0.50900000000000001</v>
      </c>
      <c r="R31" s="36">
        <v>0.52200000000000002</v>
      </c>
      <c r="S31" s="36">
        <v>0.53800000000000003</v>
      </c>
      <c r="T31" s="36">
        <v>0.56400000000000006</v>
      </c>
      <c r="U31" s="36">
        <v>0.60699999999999998</v>
      </c>
      <c r="V31" s="53">
        <v>0.64700000000000002</v>
      </c>
      <c r="W31" s="53">
        <v>0.67200000000000004</v>
      </c>
      <c r="X31" s="37">
        <f t="shared" si="7"/>
        <v>3.863987635239563E-2</v>
      </c>
      <c r="Y31" s="37">
        <f t="shared" si="3"/>
        <v>0.24907063197026025</v>
      </c>
      <c r="AB31" s="38"/>
    </row>
    <row r="32" spans="1:30" s="9" customFormat="1" x14ac:dyDescent="0.25">
      <c r="A32" s="39" t="s">
        <v>71</v>
      </c>
      <c r="B32" s="40" t="s">
        <v>19</v>
      </c>
      <c r="C32" s="36">
        <v>12</v>
      </c>
      <c r="D32" s="36">
        <v>14</v>
      </c>
      <c r="E32" s="36">
        <v>24</v>
      </c>
      <c r="F32" s="36">
        <v>31</v>
      </c>
      <c r="G32" s="36">
        <v>27</v>
      </c>
      <c r="H32" s="36">
        <v>27</v>
      </c>
      <c r="I32" s="36">
        <v>25</v>
      </c>
      <c r="J32" s="36">
        <v>36</v>
      </c>
      <c r="K32" s="36">
        <v>32</v>
      </c>
      <c r="L32" s="36">
        <v>44.043999999999997</v>
      </c>
      <c r="M32" s="36">
        <v>54.128999999999998</v>
      </c>
      <c r="N32" s="36">
        <v>89.253</v>
      </c>
      <c r="O32" s="36">
        <v>93.331000000000003</v>
      </c>
      <c r="P32" s="36">
        <v>88.747</v>
      </c>
      <c r="Q32" s="36">
        <v>126.83499999999999</v>
      </c>
      <c r="R32" s="36">
        <v>216.38800000000001</v>
      </c>
      <c r="S32" s="36">
        <v>164.495</v>
      </c>
      <c r="T32" s="36">
        <v>130.08199999999999</v>
      </c>
      <c r="U32" s="36">
        <v>158.15</v>
      </c>
      <c r="V32" s="53">
        <v>209.286</v>
      </c>
      <c r="W32" s="53">
        <v>47.261000000000003</v>
      </c>
      <c r="X32" s="37">
        <f t="shared" si="7"/>
        <v>-0.77417983047122119</v>
      </c>
      <c r="Y32" s="37">
        <f>W32/S32-1</f>
        <v>-0.71269035532994929</v>
      </c>
      <c r="AB32" s="38"/>
    </row>
    <row r="33" spans="1:30" s="9" customFormat="1" x14ac:dyDescent="0.25">
      <c r="A33" s="39" t="s">
        <v>72</v>
      </c>
      <c r="B33" s="40" t="s">
        <v>30</v>
      </c>
      <c r="C33" s="51">
        <f t="shared" ref="C33:U33" si="8">C32/C29</f>
        <v>0.30226700251889166</v>
      </c>
      <c r="D33" s="51">
        <f t="shared" si="8"/>
        <v>0.30172413793103448</v>
      </c>
      <c r="E33" s="51">
        <f t="shared" si="8"/>
        <v>0.41237113402061853</v>
      </c>
      <c r="F33" s="51">
        <f t="shared" si="8"/>
        <v>0.41168658698539179</v>
      </c>
      <c r="G33" s="51">
        <f t="shared" si="8"/>
        <v>0.29157667386609071</v>
      </c>
      <c r="H33" s="51">
        <f t="shared" si="8"/>
        <v>0.23255813953488375</v>
      </c>
      <c r="I33" s="51">
        <f t="shared" si="8"/>
        <v>0.18939393939393939</v>
      </c>
      <c r="J33" s="51">
        <f t="shared" si="8"/>
        <v>0.23653088042049936</v>
      </c>
      <c r="K33" s="51">
        <f t="shared" si="8"/>
        <v>0.18946121965660154</v>
      </c>
      <c r="L33" s="51">
        <f t="shared" si="8"/>
        <v>0.21562819753352361</v>
      </c>
      <c r="M33" s="51">
        <f t="shared" si="8"/>
        <v>0.20870058065560873</v>
      </c>
      <c r="N33" s="51">
        <f t="shared" si="8"/>
        <v>0.26186110239085086</v>
      </c>
      <c r="O33" s="51">
        <f t="shared" si="8"/>
        <v>0.23959777373874291</v>
      </c>
      <c r="P33" s="51">
        <f t="shared" si="8"/>
        <v>0.22150644449547238</v>
      </c>
      <c r="Q33" s="51">
        <f t="shared" si="8"/>
        <v>0.26425114432089736</v>
      </c>
      <c r="R33" s="51">
        <f t="shared" si="8"/>
        <v>0.38506423135030871</v>
      </c>
      <c r="S33" s="51">
        <f t="shared" si="8"/>
        <v>0.28199255654165473</v>
      </c>
      <c r="T33" s="51">
        <f t="shared" si="8"/>
        <v>0.21541962129918818</v>
      </c>
      <c r="U33" s="51">
        <f t="shared" si="8"/>
        <v>0.23655955796344885</v>
      </c>
      <c r="V33" s="51">
        <f>V32/V29</f>
        <v>0.24837442130110379</v>
      </c>
      <c r="W33" s="51">
        <v>5.413755183394809E-2</v>
      </c>
      <c r="X33" s="50" t="s">
        <v>89</v>
      </c>
      <c r="Y33" s="50" t="s">
        <v>92</v>
      </c>
      <c r="AC33" s="38"/>
      <c r="AD33" s="44"/>
    </row>
    <row r="34" spans="1:30" s="9" customFormat="1" x14ac:dyDescent="0.25">
      <c r="A34" s="39" t="s">
        <v>73</v>
      </c>
      <c r="B34" s="40" t="s">
        <v>4</v>
      </c>
      <c r="C34" s="35">
        <v>3</v>
      </c>
      <c r="D34" s="35">
        <v>3</v>
      </c>
      <c r="E34" s="35">
        <v>3</v>
      </c>
      <c r="F34" s="35">
        <v>3</v>
      </c>
      <c r="G34" s="35">
        <v>3</v>
      </c>
      <c r="H34" s="35">
        <v>3</v>
      </c>
      <c r="I34" s="35">
        <v>3</v>
      </c>
      <c r="J34" s="35">
        <v>3</v>
      </c>
      <c r="K34" s="35">
        <v>3</v>
      </c>
      <c r="L34" s="35">
        <v>3</v>
      </c>
      <c r="M34" s="35">
        <v>2</v>
      </c>
      <c r="N34" s="35">
        <v>2</v>
      </c>
      <c r="O34" s="35">
        <v>3</v>
      </c>
      <c r="P34" s="35">
        <v>3</v>
      </c>
      <c r="Q34" s="35">
        <v>3</v>
      </c>
      <c r="R34" s="35">
        <v>3</v>
      </c>
      <c r="S34" s="35">
        <v>3</v>
      </c>
      <c r="T34" s="35">
        <v>3</v>
      </c>
      <c r="U34" s="35">
        <v>3</v>
      </c>
      <c r="V34" s="46">
        <v>2</v>
      </c>
      <c r="W34" s="46">
        <v>2</v>
      </c>
      <c r="X34" s="55">
        <f>W34/V34-1</f>
        <v>0</v>
      </c>
      <c r="Y34" s="37">
        <f t="shared" si="3"/>
        <v>-0.33333333333333337</v>
      </c>
      <c r="AB34" s="38"/>
    </row>
    <row r="35" spans="1:30" s="9" customFormat="1" x14ac:dyDescent="0.25">
      <c r="A35" s="39" t="s">
        <v>74</v>
      </c>
      <c r="B35" s="40" t="s">
        <v>4</v>
      </c>
      <c r="C35" s="35">
        <v>2</v>
      </c>
      <c r="D35" s="35">
        <v>2</v>
      </c>
      <c r="E35" s="35">
        <v>2</v>
      </c>
      <c r="F35" s="35">
        <v>2</v>
      </c>
      <c r="G35" s="35">
        <v>2</v>
      </c>
      <c r="H35" s="35">
        <v>2</v>
      </c>
      <c r="I35" s="35">
        <v>2</v>
      </c>
      <c r="J35" s="35">
        <v>2</v>
      </c>
      <c r="K35" s="35">
        <v>2</v>
      </c>
      <c r="L35" s="35">
        <v>2</v>
      </c>
      <c r="M35" s="35">
        <v>1</v>
      </c>
      <c r="N35" s="35">
        <v>1</v>
      </c>
      <c r="O35" s="35">
        <v>1</v>
      </c>
      <c r="P35" s="35">
        <v>1</v>
      </c>
      <c r="Q35" s="35">
        <v>1</v>
      </c>
      <c r="R35" s="35">
        <v>1</v>
      </c>
      <c r="S35" s="35">
        <v>1</v>
      </c>
      <c r="T35" s="35">
        <v>1</v>
      </c>
      <c r="U35" s="35">
        <v>1</v>
      </c>
      <c r="V35" s="46">
        <v>2</v>
      </c>
      <c r="W35" s="46">
        <v>2</v>
      </c>
      <c r="X35" s="55">
        <f>W35/V35-1</f>
        <v>0</v>
      </c>
      <c r="Y35" s="37">
        <f>W35/S35-1</f>
        <v>1</v>
      </c>
      <c r="AB35" s="38"/>
    </row>
    <row r="36" spans="1:30" s="9" customFormat="1" x14ac:dyDescent="0.25">
      <c r="A36" s="39" t="s">
        <v>75</v>
      </c>
      <c r="B36" s="40" t="s">
        <v>83</v>
      </c>
      <c r="C36" s="35" t="s">
        <v>82</v>
      </c>
      <c r="D36" s="35" t="s">
        <v>82</v>
      </c>
      <c r="E36" s="35">
        <v>801</v>
      </c>
      <c r="F36" s="35">
        <v>808</v>
      </c>
      <c r="G36" s="35">
        <v>801</v>
      </c>
      <c r="H36" s="35">
        <v>890.31980799999997</v>
      </c>
      <c r="I36" s="35">
        <v>934</v>
      </c>
      <c r="J36" s="35">
        <v>915</v>
      </c>
      <c r="K36" s="35">
        <v>914</v>
      </c>
      <c r="L36" s="35">
        <v>923.37</v>
      </c>
      <c r="M36" s="35">
        <v>1051.346</v>
      </c>
      <c r="N36" s="35">
        <v>1148.6590000000001</v>
      </c>
      <c r="O36" s="35">
        <v>1233.5329999999999</v>
      </c>
      <c r="P36" s="35">
        <v>1302.6892618251879</v>
      </c>
      <c r="Q36" s="35">
        <v>1420.6874900877306</v>
      </c>
      <c r="R36" s="35">
        <v>1532.0725985926795</v>
      </c>
      <c r="S36" s="35">
        <v>1639.23</v>
      </c>
      <c r="T36" s="35">
        <v>1713.4052255182903</v>
      </c>
      <c r="U36" s="35">
        <v>1766.1313776459026</v>
      </c>
      <c r="V36" s="46">
        <v>1831.3248780138401</v>
      </c>
      <c r="W36" s="46">
        <v>1646.75737083383</v>
      </c>
      <c r="X36" s="37">
        <f>W36/V36-1</f>
        <v>-0.10078359628914257</v>
      </c>
      <c r="Y36" s="37">
        <f>W36/S36-1</f>
        <v>4.5920162721704294E-3</v>
      </c>
      <c r="AB36" s="38"/>
      <c r="AC36" s="47"/>
    </row>
    <row r="37" spans="1:30" s="9" customFormat="1" x14ac:dyDescent="0.25">
      <c r="A37" s="21" t="s">
        <v>12</v>
      </c>
      <c r="B37" s="15" t="s">
        <v>4</v>
      </c>
      <c r="C37" s="2">
        <v>35</v>
      </c>
      <c r="D37" s="2">
        <v>35</v>
      </c>
      <c r="E37" s="2">
        <v>35</v>
      </c>
      <c r="F37" s="2">
        <v>35</v>
      </c>
      <c r="G37" s="2">
        <v>35</v>
      </c>
      <c r="H37" s="2">
        <v>35</v>
      </c>
      <c r="I37" s="2">
        <v>35</v>
      </c>
      <c r="J37" s="2">
        <v>35</v>
      </c>
      <c r="K37" s="2">
        <v>34</v>
      </c>
      <c r="L37" s="2">
        <v>33</v>
      </c>
      <c r="M37" s="2">
        <v>33</v>
      </c>
      <c r="N37" s="2">
        <v>32</v>
      </c>
      <c r="O37" s="2">
        <v>32</v>
      </c>
      <c r="P37" s="2">
        <v>32</v>
      </c>
      <c r="Q37" s="2">
        <v>31</v>
      </c>
      <c r="R37" s="2">
        <v>32</v>
      </c>
      <c r="S37" s="2">
        <v>32</v>
      </c>
      <c r="T37" s="2">
        <v>32</v>
      </c>
      <c r="U37" s="2">
        <v>31</v>
      </c>
      <c r="V37" s="29">
        <v>31</v>
      </c>
      <c r="W37" s="29">
        <v>31</v>
      </c>
      <c r="X37" s="30">
        <f>W37/V37-1</f>
        <v>0</v>
      </c>
      <c r="Y37" s="5">
        <f t="shared" si="3"/>
        <v>-3.125E-2</v>
      </c>
      <c r="AB37" s="32"/>
    </row>
    <row r="38" spans="1:30" s="9" customFormat="1" ht="15.75" x14ac:dyDescent="0.25">
      <c r="A38" s="21" t="s">
        <v>35</v>
      </c>
      <c r="B38" s="15" t="s">
        <v>21</v>
      </c>
      <c r="C38" s="10">
        <v>24.276</v>
      </c>
      <c r="D38" s="10">
        <v>23.93</v>
      </c>
      <c r="E38" s="10">
        <v>23.91</v>
      </c>
      <c r="F38" s="10">
        <v>23.763999999999999</v>
      </c>
      <c r="G38" s="10">
        <v>23.059000000000001</v>
      </c>
      <c r="H38" s="10">
        <v>23.315000000000001</v>
      </c>
      <c r="I38" s="10">
        <v>23.244</v>
      </c>
      <c r="J38" s="10">
        <v>23.187000000000001</v>
      </c>
      <c r="K38" s="10">
        <v>22.988</v>
      </c>
      <c r="L38" s="10">
        <v>22.603999999999999</v>
      </c>
      <c r="M38" s="10">
        <v>19.829000000000001</v>
      </c>
      <c r="N38" s="10">
        <v>19.774000000000001</v>
      </c>
      <c r="O38" s="10">
        <v>19.738</v>
      </c>
      <c r="P38" s="10">
        <v>19.728999999999999</v>
      </c>
      <c r="Q38" s="10">
        <v>19.597000000000001</v>
      </c>
      <c r="R38" s="10">
        <v>19.253</v>
      </c>
      <c r="S38" s="10">
        <v>19.114999999999998</v>
      </c>
      <c r="T38" s="10">
        <v>18.975999999999999</v>
      </c>
      <c r="U38" s="10">
        <v>18.951000000000001</v>
      </c>
      <c r="V38" s="10">
        <v>18.981999999999999</v>
      </c>
      <c r="W38" s="10">
        <v>18.763999999999999</v>
      </c>
      <c r="X38" s="5">
        <f t="shared" ref="X38:X46" si="9">W38/V38-1</f>
        <v>-1.1484564324096502E-2</v>
      </c>
      <c r="Y38" s="5">
        <f t="shared" si="3"/>
        <v>-1.8362542505885426E-2</v>
      </c>
      <c r="AB38" s="32"/>
    </row>
    <row r="39" spans="1:30" s="9" customFormat="1" x14ac:dyDescent="0.25">
      <c r="A39" s="21" t="s">
        <v>17</v>
      </c>
      <c r="B39" s="15" t="s">
        <v>4</v>
      </c>
      <c r="C39" s="4">
        <v>1177</v>
      </c>
      <c r="D39" s="4">
        <v>1180</v>
      </c>
      <c r="E39" s="4">
        <v>1196</v>
      </c>
      <c r="F39" s="4">
        <v>1149</v>
      </c>
      <c r="G39" s="4">
        <v>1129</v>
      </c>
      <c r="H39" s="4">
        <v>1119</v>
      </c>
      <c r="I39" s="4">
        <v>1096</v>
      </c>
      <c r="J39" s="4">
        <v>1072</v>
      </c>
      <c r="K39" s="4">
        <v>1055</v>
      </c>
      <c r="L39" s="4">
        <v>1028</v>
      </c>
      <c r="M39" s="4">
        <v>1003</v>
      </c>
      <c r="N39" s="4">
        <v>986</v>
      </c>
      <c r="O39" s="4">
        <v>969</v>
      </c>
      <c r="P39" s="4">
        <v>953</v>
      </c>
      <c r="Q39" s="4">
        <v>906</v>
      </c>
      <c r="R39" s="4">
        <v>861</v>
      </c>
      <c r="S39" s="4">
        <v>827</v>
      </c>
      <c r="T39" s="4">
        <v>795</v>
      </c>
      <c r="U39" s="4">
        <v>791</v>
      </c>
      <c r="V39" s="4">
        <v>777</v>
      </c>
      <c r="W39" s="4">
        <v>771</v>
      </c>
      <c r="X39" s="5">
        <f t="shared" si="9"/>
        <v>-7.7220077220077066E-3</v>
      </c>
      <c r="Y39" s="5">
        <f t="shared" si="3"/>
        <v>-6.7714631197097974E-2</v>
      </c>
      <c r="AB39" s="32"/>
    </row>
    <row r="40" spans="1:30" x14ac:dyDescent="0.25">
      <c r="A40" s="19" t="s">
        <v>18</v>
      </c>
      <c r="B40" s="15" t="s">
        <v>20</v>
      </c>
      <c r="C40" s="6">
        <v>59.753999999999998</v>
      </c>
      <c r="D40" s="6">
        <v>58.896999999999998</v>
      </c>
      <c r="E40" s="6">
        <v>58.15</v>
      </c>
      <c r="F40" s="6">
        <v>57.057000000000002</v>
      </c>
      <c r="G40" s="6">
        <v>55.673999999999999</v>
      </c>
      <c r="H40" s="6">
        <v>55.680999999999997</v>
      </c>
      <c r="I40" s="6">
        <v>54.9</v>
      </c>
      <c r="J40" s="7">
        <v>53.9</v>
      </c>
      <c r="K40" s="7">
        <v>53.3</v>
      </c>
      <c r="L40" s="7">
        <v>52.595999999999997</v>
      </c>
      <c r="M40" s="7">
        <v>51.968000000000004</v>
      </c>
      <c r="N40" s="7">
        <v>51.374000000000002</v>
      </c>
      <c r="O40" s="7">
        <v>50.655000000000001</v>
      </c>
      <c r="P40" s="7">
        <v>50.222000000000001</v>
      </c>
      <c r="Q40" s="7">
        <v>49.805</v>
      </c>
      <c r="R40" s="7">
        <v>49.076000000000001</v>
      </c>
      <c r="S40" s="7">
        <v>48.688000000000002</v>
      </c>
      <c r="T40" s="7">
        <v>48.354999999999997</v>
      </c>
      <c r="U40" s="7">
        <v>48.069000000000003</v>
      </c>
      <c r="V40" s="7">
        <v>47.927999999999997</v>
      </c>
      <c r="W40" s="7">
        <v>47.698</v>
      </c>
      <c r="X40" s="5">
        <f t="shared" si="9"/>
        <v>-4.7988649641127479E-3</v>
      </c>
      <c r="Y40" s="5">
        <f t="shared" si="3"/>
        <v>-2.0333552415379597E-2</v>
      </c>
      <c r="Z40" s="9"/>
      <c r="AB40" s="32"/>
    </row>
    <row r="41" spans="1:30" ht="24.75" customHeight="1" x14ac:dyDescent="0.25">
      <c r="A41" s="21" t="s">
        <v>43</v>
      </c>
      <c r="B41" s="15" t="s">
        <v>4</v>
      </c>
      <c r="C41" s="2">
        <v>7</v>
      </c>
      <c r="D41" s="2">
        <v>7</v>
      </c>
      <c r="E41" s="2">
        <v>7</v>
      </c>
      <c r="F41" s="2">
        <v>7</v>
      </c>
      <c r="G41" s="2">
        <v>8</v>
      </c>
      <c r="H41" s="2">
        <v>8</v>
      </c>
      <c r="I41" s="2">
        <v>7</v>
      </c>
      <c r="J41" s="2">
        <v>7</v>
      </c>
      <c r="K41" s="2">
        <v>6</v>
      </c>
      <c r="L41" s="2">
        <v>6</v>
      </c>
      <c r="M41" s="2">
        <v>6</v>
      </c>
      <c r="N41" s="2">
        <v>6</v>
      </c>
      <c r="O41" s="2">
        <v>6</v>
      </c>
      <c r="P41" s="2">
        <v>6</v>
      </c>
      <c r="Q41" s="2">
        <v>6</v>
      </c>
      <c r="R41" s="2">
        <v>6</v>
      </c>
      <c r="S41" s="2">
        <v>6</v>
      </c>
      <c r="T41" s="2">
        <v>6</v>
      </c>
      <c r="U41" s="2">
        <v>6</v>
      </c>
      <c r="V41" s="2">
        <v>6</v>
      </c>
      <c r="W41" s="2">
        <v>6</v>
      </c>
      <c r="X41" s="30">
        <f t="shared" si="9"/>
        <v>0</v>
      </c>
      <c r="Y41" s="30">
        <f>W41/S41-1</f>
        <v>0</v>
      </c>
      <c r="Z41" s="9"/>
      <c r="AB41" s="32"/>
    </row>
    <row r="42" spans="1:30" ht="32.25" customHeight="1" x14ac:dyDescent="0.25">
      <c r="A42" s="21" t="s">
        <v>44</v>
      </c>
      <c r="B42" s="15" t="s">
        <v>4</v>
      </c>
      <c r="C42" s="2">
        <v>4</v>
      </c>
      <c r="D42" s="2">
        <v>4</v>
      </c>
      <c r="E42" s="2">
        <v>4</v>
      </c>
      <c r="F42" s="2">
        <v>4</v>
      </c>
      <c r="G42" s="2">
        <v>4</v>
      </c>
      <c r="H42" s="2">
        <v>4</v>
      </c>
      <c r="I42" s="2">
        <v>4</v>
      </c>
      <c r="J42" s="2">
        <v>4</v>
      </c>
      <c r="K42" s="2">
        <v>3</v>
      </c>
      <c r="L42" s="2">
        <v>3</v>
      </c>
      <c r="M42" s="2">
        <v>3</v>
      </c>
      <c r="N42" s="2">
        <v>3</v>
      </c>
      <c r="O42" s="2">
        <v>3</v>
      </c>
      <c r="P42" s="2">
        <v>4</v>
      </c>
      <c r="Q42" s="2">
        <v>4</v>
      </c>
      <c r="R42" s="2">
        <v>3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30">
        <f t="shared" si="9"/>
        <v>0</v>
      </c>
      <c r="Y42" s="30">
        <f t="shared" si="3"/>
        <v>0</v>
      </c>
      <c r="Z42" s="9"/>
      <c r="AB42" s="32"/>
    </row>
    <row r="43" spans="1:30" ht="26.25" customHeight="1" x14ac:dyDescent="0.25">
      <c r="A43" s="21" t="s">
        <v>45</v>
      </c>
      <c r="B43" s="15" t="s">
        <v>4</v>
      </c>
      <c r="C43" s="2">
        <v>11</v>
      </c>
      <c r="D43" s="2">
        <v>11</v>
      </c>
      <c r="E43" s="2">
        <v>11</v>
      </c>
      <c r="F43" s="2">
        <v>11</v>
      </c>
      <c r="G43" s="2">
        <v>12</v>
      </c>
      <c r="H43" s="2">
        <v>11</v>
      </c>
      <c r="I43" s="2">
        <v>11</v>
      </c>
      <c r="J43" s="2">
        <v>11</v>
      </c>
      <c r="K43" s="2">
        <v>10</v>
      </c>
      <c r="L43" s="2">
        <v>10</v>
      </c>
      <c r="M43" s="2">
        <v>10</v>
      </c>
      <c r="N43" s="2">
        <v>10</v>
      </c>
      <c r="O43" s="2">
        <v>10</v>
      </c>
      <c r="P43" s="2">
        <v>10</v>
      </c>
      <c r="Q43" s="2">
        <v>10</v>
      </c>
      <c r="R43" s="2">
        <v>10</v>
      </c>
      <c r="S43" s="2">
        <v>10</v>
      </c>
      <c r="T43" s="2">
        <v>10</v>
      </c>
      <c r="U43" s="2">
        <v>10</v>
      </c>
      <c r="V43" s="2">
        <v>10</v>
      </c>
      <c r="W43" s="2">
        <v>10</v>
      </c>
      <c r="X43" s="30">
        <f t="shared" si="9"/>
        <v>0</v>
      </c>
      <c r="Y43" s="30">
        <f t="shared" si="3"/>
        <v>0</v>
      </c>
      <c r="Z43" s="9"/>
      <c r="AB43" s="32"/>
    </row>
    <row r="44" spans="1:30" ht="28.5" customHeight="1" x14ac:dyDescent="0.25">
      <c r="A44" s="21" t="s">
        <v>46</v>
      </c>
      <c r="B44" s="15" t="s">
        <v>4</v>
      </c>
      <c r="C44" s="2">
        <v>5</v>
      </c>
      <c r="D44" s="2">
        <v>5</v>
      </c>
      <c r="E44" s="2">
        <v>5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4</v>
      </c>
      <c r="L44" s="2">
        <v>4</v>
      </c>
      <c r="M44" s="2">
        <v>4</v>
      </c>
      <c r="N44" s="2">
        <v>4</v>
      </c>
      <c r="O44" s="2">
        <v>4</v>
      </c>
      <c r="P44" s="2">
        <v>4</v>
      </c>
      <c r="Q44" s="2">
        <v>4</v>
      </c>
      <c r="R44" s="2">
        <v>4</v>
      </c>
      <c r="S44" s="2">
        <v>4</v>
      </c>
      <c r="T44" s="2">
        <v>4</v>
      </c>
      <c r="U44" s="2">
        <v>4</v>
      </c>
      <c r="V44" s="2">
        <v>4</v>
      </c>
      <c r="W44" s="2">
        <v>4</v>
      </c>
      <c r="X44" s="30">
        <f t="shared" si="9"/>
        <v>0</v>
      </c>
      <c r="Y44" s="30">
        <f>W44/S44-1</f>
        <v>0</v>
      </c>
      <c r="Z44" s="9"/>
      <c r="AB44" s="32"/>
    </row>
    <row r="45" spans="1:30" x14ac:dyDescent="0.25">
      <c r="A45" s="21" t="s">
        <v>47</v>
      </c>
      <c r="B45" s="15" t="s">
        <v>4</v>
      </c>
      <c r="C45" s="2">
        <v>11</v>
      </c>
      <c r="D45" s="2">
        <v>11</v>
      </c>
      <c r="E45" s="2">
        <v>11</v>
      </c>
      <c r="F45" s="2">
        <v>11</v>
      </c>
      <c r="G45" s="2">
        <v>10</v>
      </c>
      <c r="H45" s="2">
        <v>10</v>
      </c>
      <c r="I45" s="2">
        <v>11</v>
      </c>
      <c r="J45" s="2">
        <v>10</v>
      </c>
      <c r="K45" s="2">
        <v>10</v>
      </c>
      <c r="L45" s="2">
        <v>9</v>
      </c>
      <c r="M45" s="2">
        <v>9</v>
      </c>
      <c r="N45" s="2">
        <v>9</v>
      </c>
      <c r="O45" s="2">
        <v>9</v>
      </c>
      <c r="P45" s="2">
        <v>9</v>
      </c>
      <c r="Q45" s="2">
        <v>9</v>
      </c>
      <c r="R45" s="2">
        <v>9</v>
      </c>
      <c r="S45" s="2">
        <v>8</v>
      </c>
      <c r="T45" s="2">
        <v>8</v>
      </c>
      <c r="U45" s="2">
        <v>8</v>
      </c>
      <c r="V45" s="2">
        <v>8</v>
      </c>
      <c r="W45" s="2">
        <v>8</v>
      </c>
      <c r="X45" s="30">
        <f t="shared" si="9"/>
        <v>0</v>
      </c>
      <c r="Y45" s="30">
        <f t="shared" si="3"/>
        <v>0</v>
      </c>
      <c r="Z45" s="9"/>
      <c r="AB45" s="32"/>
    </row>
    <row r="46" spans="1:30" x14ac:dyDescent="0.25">
      <c r="A46" s="21" t="s">
        <v>48</v>
      </c>
      <c r="B46" s="15" t="s">
        <v>4</v>
      </c>
      <c r="C46" s="2">
        <v>5</v>
      </c>
      <c r="D46" s="2">
        <v>5</v>
      </c>
      <c r="E46" s="2">
        <v>5</v>
      </c>
      <c r="F46" s="2">
        <v>5</v>
      </c>
      <c r="G46" s="2">
        <v>5</v>
      </c>
      <c r="H46" s="2">
        <v>5</v>
      </c>
      <c r="I46" s="2">
        <v>5</v>
      </c>
      <c r="J46" s="2">
        <v>5</v>
      </c>
      <c r="K46" s="2">
        <v>4</v>
      </c>
      <c r="L46" s="2">
        <v>4</v>
      </c>
      <c r="M46" s="2">
        <v>4</v>
      </c>
      <c r="N46" s="2">
        <v>4</v>
      </c>
      <c r="O46" s="2">
        <v>4</v>
      </c>
      <c r="P46" s="2">
        <v>4</v>
      </c>
      <c r="Q46" s="2">
        <v>4</v>
      </c>
      <c r="R46" s="2">
        <v>4</v>
      </c>
      <c r="S46" s="2">
        <v>4</v>
      </c>
      <c r="T46" s="2">
        <v>4</v>
      </c>
      <c r="U46" s="2">
        <v>4</v>
      </c>
      <c r="V46" s="2">
        <v>4</v>
      </c>
      <c r="W46" s="2">
        <v>4</v>
      </c>
      <c r="X46" s="30">
        <f t="shared" si="9"/>
        <v>0</v>
      </c>
      <c r="Y46" s="30">
        <f t="shared" si="3"/>
        <v>0</v>
      </c>
      <c r="Z46" s="9"/>
      <c r="AB46" s="32"/>
    </row>
    <row r="47" spans="1:30" s="9" customFormat="1" x14ac:dyDescent="0.25">
      <c r="A47" s="39" t="s">
        <v>76</v>
      </c>
      <c r="B47" s="40" t="s">
        <v>84</v>
      </c>
      <c r="C47" s="71">
        <v>212.423</v>
      </c>
      <c r="D47" s="71">
        <v>236.58199999999999</v>
      </c>
      <c r="E47" s="71">
        <v>261.74099999999999</v>
      </c>
      <c r="F47" s="71">
        <v>300.76400000000001</v>
      </c>
      <c r="G47" s="71">
        <v>327.608</v>
      </c>
      <c r="H47" s="71">
        <v>366.45699999999999</v>
      </c>
      <c r="I47" s="71">
        <v>448.298</v>
      </c>
      <c r="J47" s="71">
        <v>598.57000000000005</v>
      </c>
      <c r="K47" s="71">
        <v>722.10799999999995</v>
      </c>
      <c r="L47" s="71">
        <v>893.43200000000002</v>
      </c>
      <c r="M47" s="71">
        <v>1174.962</v>
      </c>
      <c r="N47" s="71">
        <v>1642.2950000000001</v>
      </c>
      <c r="O47" s="71">
        <v>2031.423</v>
      </c>
      <c r="P47" s="71">
        <v>2386.1579999999999</v>
      </c>
      <c r="Q47" s="71">
        <v>2911.201</v>
      </c>
      <c r="R47" s="71">
        <v>3456.7550000000001</v>
      </c>
      <c r="S47" s="71">
        <v>3829.6790000000001</v>
      </c>
      <c r="T47" s="71">
        <v>4113.2049999999999</v>
      </c>
      <c r="U47" s="71">
        <v>4422.4880000000003</v>
      </c>
      <c r="V47" s="71">
        <v>4829.6040000000003</v>
      </c>
      <c r="W47" s="71">
        <v>5079.2150000000001</v>
      </c>
      <c r="X47" s="37">
        <f>W47/V47-1</f>
        <v>5.1683533473966037E-2</v>
      </c>
      <c r="Y47" s="37">
        <f t="shared" si="3"/>
        <v>0.3262769542825914</v>
      </c>
      <c r="Z47" s="49"/>
      <c r="AB47" s="38"/>
      <c r="AC47" s="49"/>
    </row>
    <row r="48" spans="1:30" s="9" customFormat="1" x14ac:dyDescent="0.25">
      <c r="A48" s="39" t="s">
        <v>77</v>
      </c>
      <c r="B48" s="40" t="s">
        <v>84</v>
      </c>
      <c r="C48" s="71">
        <v>193.74299999999999</v>
      </c>
      <c r="D48" s="71">
        <v>213.304</v>
      </c>
      <c r="E48" s="71">
        <v>231.655</v>
      </c>
      <c r="F48" s="71">
        <v>261.56299999999999</v>
      </c>
      <c r="G48" s="71">
        <v>275.60500000000002</v>
      </c>
      <c r="H48" s="71">
        <v>302.50099999999998</v>
      </c>
      <c r="I48" s="71">
        <v>376.43400000000003</v>
      </c>
      <c r="J48" s="71">
        <v>516.673</v>
      </c>
      <c r="K48" s="71">
        <v>627.52599999999995</v>
      </c>
      <c r="L48" s="71">
        <v>773.31799999999998</v>
      </c>
      <c r="M48" s="71">
        <v>1015.513</v>
      </c>
      <c r="N48" s="71">
        <v>1422.5940000000001</v>
      </c>
      <c r="O48" s="71">
        <v>1771.096</v>
      </c>
      <c r="P48" s="71">
        <v>2121.4789999999998</v>
      </c>
      <c r="Q48" s="71">
        <v>2581.4110000000001</v>
      </c>
      <c r="R48" s="71">
        <v>3055.248</v>
      </c>
      <c r="S48" s="71">
        <v>3411.4749999999999</v>
      </c>
      <c r="T48" s="71">
        <v>3678.3690000000001</v>
      </c>
      <c r="U48" s="71">
        <v>3967.5889999999999</v>
      </c>
      <c r="V48" s="71">
        <v>4316.3819999999996</v>
      </c>
      <c r="W48" s="71">
        <v>4562.5889999999999</v>
      </c>
      <c r="X48" s="37">
        <f t="shared" ref="X48:X52" si="10">W48/V48-1</f>
        <v>5.7040132221847006E-2</v>
      </c>
      <c r="Y48" s="37">
        <f t="shared" si="3"/>
        <v>0.33742413472178456</v>
      </c>
      <c r="Z48" s="49"/>
      <c r="AB48" s="38"/>
      <c r="AC48" s="49"/>
    </row>
    <row r="49" spans="1:29" s="9" customFormat="1" x14ac:dyDescent="0.25">
      <c r="A49" s="39" t="s">
        <v>78</v>
      </c>
      <c r="B49" s="40" t="s">
        <v>84</v>
      </c>
      <c r="C49" s="71">
        <v>18.680000000000007</v>
      </c>
      <c r="D49" s="71">
        <v>23.277999999999992</v>
      </c>
      <c r="E49" s="71">
        <v>30.085999999999984</v>
      </c>
      <c r="F49" s="71">
        <v>39.201000000000022</v>
      </c>
      <c r="G49" s="71">
        <v>52.002999999999986</v>
      </c>
      <c r="H49" s="71">
        <v>63.956000000000017</v>
      </c>
      <c r="I49" s="71">
        <v>71.863999999999976</v>
      </c>
      <c r="J49" s="71">
        <v>81.897000000000048</v>
      </c>
      <c r="K49" s="71">
        <v>94.581999999999994</v>
      </c>
      <c r="L49" s="71">
        <v>120.114</v>
      </c>
      <c r="M49" s="71">
        <v>159.44900000000001</v>
      </c>
      <c r="N49" s="71">
        <v>219.70099999999999</v>
      </c>
      <c r="O49" s="71">
        <v>260.327</v>
      </c>
      <c r="P49" s="71">
        <v>264.67899999999997</v>
      </c>
      <c r="Q49" s="71">
        <v>329.78999999999996</v>
      </c>
      <c r="R49" s="71">
        <v>401.50700000000001</v>
      </c>
      <c r="S49" s="71">
        <v>418.20400000000001</v>
      </c>
      <c r="T49" s="71">
        <v>434.83599999999996</v>
      </c>
      <c r="U49" s="71">
        <v>454.899</v>
      </c>
      <c r="V49" s="71">
        <v>513.22199999999998</v>
      </c>
      <c r="W49" s="71">
        <v>516.62599999999998</v>
      </c>
      <c r="X49" s="37">
        <f t="shared" si="10"/>
        <v>6.6326073317199974E-3</v>
      </c>
      <c r="Y49" s="37">
        <f t="shared" si="3"/>
        <v>0.23534447303229999</v>
      </c>
      <c r="Z49" s="49"/>
      <c r="AB49" s="38"/>
    </row>
    <row r="50" spans="1:29" s="9" customFormat="1" x14ac:dyDescent="0.25">
      <c r="A50" s="39" t="s">
        <v>79</v>
      </c>
      <c r="B50" s="40" t="s">
        <v>83</v>
      </c>
      <c r="C50" s="71">
        <v>24.777000000000001</v>
      </c>
      <c r="D50" s="71">
        <v>28.382000000000001</v>
      </c>
      <c r="E50" s="71">
        <v>35.933</v>
      </c>
      <c r="F50" s="71">
        <v>51.201999999999998</v>
      </c>
      <c r="G50" s="71">
        <v>59.753</v>
      </c>
      <c r="H50" s="71">
        <v>72.769000000000005</v>
      </c>
      <c r="I50" s="71">
        <v>81.024000000000001</v>
      </c>
      <c r="J50" s="71">
        <v>98.828999999999994</v>
      </c>
      <c r="K50" s="71">
        <v>108.57599999999999</v>
      </c>
      <c r="L50" s="71">
        <v>120.252</v>
      </c>
      <c r="M50" s="71">
        <v>143.857</v>
      </c>
      <c r="N50" s="71">
        <v>197.32599999999999</v>
      </c>
      <c r="O50" s="71">
        <v>217.43700000000001</v>
      </c>
      <c r="P50" s="71">
        <v>245.94360074090821</v>
      </c>
      <c r="Q50" s="71">
        <v>285.51516523866906</v>
      </c>
      <c r="R50" s="71">
        <v>375.62080904655829</v>
      </c>
      <c r="S50" s="71">
        <v>418.11</v>
      </c>
      <c r="T50" s="71">
        <v>453.53682737085023</v>
      </c>
      <c r="U50" s="71">
        <v>482.18477933029476</v>
      </c>
      <c r="V50" s="71">
        <v>551.15347585930772</v>
      </c>
      <c r="W50" s="71">
        <v>493.37468873792915</v>
      </c>
      <c r="X50" s="37">
        <f t="shared" si="10"/>
        <v>-0.10483248251550115</v>
      </c>
      <c r="Y50" s="37">
        <f t="shared" si="3"/>
        <v>0.18001169246831972</v>
      </c>
      <c r="Z50" s="49"/>
      <c r="AB50" s="38"/>
      <c r="AC50" s="49"/>
    </row>
    <row r="51" spans="1:29" s="9" customFormat="1" x14ac:dyDescent="0.25">
      <c r="A51" s="39" t="s">
        <v>80</v>
      </c>
      <c r="B51" s="40" t="s">
        <v>83</v>
      </c>
      <c r="C51" s="71" t="s">
        <v>82</v>
      </c>
      <c r="D51" s="71">
        <v>22.056000000000001</v>
      </c>
      <c r="E51" s="71">
        <v>26.695</v>
      </c>
      <c r="F51" s="71">
        <v>37.436</v>
      </c>
      <c r="G51" s="71">
        <v>40.933</v>
      </c>
      <c r="H51" s="71">
        <v>45.597000000000001</v>
      </c>
      <c r="I51" s="71">
        <v>50.67</v>
      </c>
      <c r="J51" s="71">
        <v>65.379000000000005</v>
      </c>
      <c r="K51" s="71">
        <v>73.296000000000006</v>
      </c>
      <c r="L51" s="71">
        <v>80.075000000000003</v>
      </c>
      <c r="M51" s="71">
        <v>95.406999999999996</v>
      </c>
      <c r="N51" s="71">
        <v>131.17400000000001</v>
      </c>
      <c r="O51" s="71">
        <v>143.25800000000001</v>
      </c>
      <c r="P51" s="71">
        <v>168.75969677546698</v>
      </c>
      <c r="Q51" s="71">
        <v>195.30829913300011</v>
      </c>
      <c r="R51" s="71">
        <v>270.01529947195587</v>
      </c>
      <c r="S51" s="71">
        <v>308.99900000000002</v>
      </c>
      <c r="T51" s="71">
        <v>341.46447195310526</v>
      </c>
      <c r="U51" s="71">
        <v>365.593122467282</v>
      </c>
      <c r="V51" s="71">
        <v>423.80315562170563</v>
      </c>
      <c r="W51" s="71">
        <v>384.79595083903939</v>
      </c>
      <c r="X51" s="37">
        <f t="shared" si="10"/>
        <v>-9.2040854970614649E-2</v>
      </c>
      <c r="Y51" s="37">
        <f t="shared" si="3"/>
        <v>0.24529836937672722</v>
      </c>
      <c r="Z51" s="49"/>
      <c r="AB51" s="38"/>
      <c r="AC51" s="49"/>
    </row>
    <row r="52" spans="1:29" s="9" customFormat="1" x14ac:dyDescent="0.25">
      <c r="A52" s="39" t="s">
        <v>81</v>
      </c>
      <c r="B52" s="39" t="s">
        <v>83</v>
      </c>
      <c r="C52" s="71" t="s">
        <v>82</v>
      </c>
      <c r="D52" s="71">
        <v>6.3260000000000005</v>
      </c>
      <c r="E52" s="71">
        <v>9.2379999999999995</v>
      </c>
      <c r="F52" s="71">
        <v>13.765999999999998</v>
      </c>
      <c r="G52" s="71">
        <v>18.899999999999999</v>
      </c>
      <c r="H52" s="71">
        <v>27.172000000000004</v>
      </c>
      <c r="I52" s="71">
        <v>30.3</v>
      </c>
      <c r="J52" s="71">
        <v>33.4</v>
      </c>
      <c r="K52" s="71">
        <v>35.279999999999987</v>
      </c>
      <c r="L52" s="71">
        <v>40.176000000000002</v>
      </c>
      <c r="M52" s="71">
        <v>48.45</v>
      </c>
      <c r="N52" s="71">
        <v>66.152000000000001</v>
      </c>
      <c r="O52" s="71">
        <v>74.179000000000002</v>
      </c>
      <c r="P52" s="71">
        <v>77.183903965441246</v>
      </c>
      <c r="Q52" s="71">
        <v>90.206866105668979</v>
      </c>
      <c r="R52" s="71">
        <v>105.60550957460244</v>
      </c>
      <c r="S52" s="71">
        <v>109.11</v>
      </c>
      <c r="T52" s="71">
        <v>112.072355417745</v>
      </c>
      <c r="U52" s="71">
        <v>116.59165686301269</v>
      </c>
      <c r="V52" s="71">
        <v>127.35032023760211</v>
      </c>
      <c r="W52" s="71">
        <v>108.57873789888974</v>
      </c>
      <c r="X52" s="37">
        <f t="shared" si="10"/>
        <v>-0.14740113965704638</v>
      </c>
      <c r="Y52" s="37">
        <f t="shared" si="3"/>
        <v>-4.8690505096714576E-3</v>
      </c>
      <c r="Z52" s="49"/>
      <c r="AB52" s="38"/>
    </row>
    <row r="53" spans="1:29" x14ac:dyDescent="0.25">
      <c r="A53" s="22" t="s">
        <v>36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56"/>
    </row>
    <row r="54" spans="1:29" ht="88.5" customHeight="1" x14ac:dyDescent="0.25">
      <c r="A54" s="27" t="s">
        <v>49</v>
      </c>
      <c r="H54" s="18"/>
      <c r="S54" s="28"/>
      <c r="T54" s="28"/>
      <c r="U54" s="28"/>
      <c r="V54" s="28"/>
      <c r="W54" s="28"/>
      <c r="Z54" s="18"/>
    </row>
    <row r="55" spans="1:29" x14ac:dyDescent="0.25">
      <c r="A55" s="2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9" s="14" customFormat="1" ht="45" customHeight="1" x14ac:dyDescent="0.25">
      <c r="A56" s="65" t="s">
        <v>93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7"/>
    </row>
    <row r="57" spans="1:29" s="52" customFormat="1" ht="72" customHeight="1" x14ac:dyDescent="0.25">
      <c r="A57" s="61" t="s">
        <v>94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29" s="52" customFormat="1" ht="72" customHeight="1" x14ac:dyDescent="0.25">
      <c r="A58" s="68" t="s">
        <v>95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70"/>
    </row>
    <row r="59" spans="1:29" s="52" customFormat="1" ht="72" customHeight="1" x14ac:dyDescent="0.25">
      <c r="A59" s="58" t="s">
        <v>96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</row>
    <row r="60" spans="1:29" s="14" customFormat="1" ht="72" customHeight="1" x14ac:dyDescent="0.25">
      <c r="A60" s="62" t="s">
        <v>97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4"/>
      <c r="P60" s="26"/>
      <c r="Q60" s="26"/>
      <c r="R60" s="26"/>
      <c r="S60" s="26"/>
      <c r="T60" s="26"/>
      <c r="U60" s="26"/>
      <c r="V60" s="26"/>
      <c r="W60" s="26"/>
      <c r="X60"/>
      <c r="Y60"/>
    </row>
    <row r="61" spans="1:29" s="52" customFormat="1" ht="72" customHeight="1" x14ac:dyDescent="0.25">
      <c r="A61" s="57" t="s">
        <v>100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</row>
    <row r="62" spans="1:29" s="14" customFormat="1" ht="72" customHeight="1" x14ac:dyDescent="0.25">
      <c r="A62" s="58" t="s">
        <v>98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26"/>
      <c r="Q62" s="26"/>
      <c r="R62" s="26"/>
      <c r="S62" s="26"/>
      <c r="T62" s="26"/>
      <c r="U62" s="26"/>
      <c r="V62" s="26"/>
      <c r="W62" s="26"/>
      <c r="X62"/>
      <c r="Y62"/>
    </row>
    <row r="63" spans="1:29" s="14" customFormat="1" ht="72" customHeight="1" x14ac:dyDescent="0.25">
      <c r="A63" s="61" t="s">
        <v>99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26"/>
      <c r="Q63" s="26"/>
      <c r="R63" s="26"/>
      <c r="S63" s="26"/>
      <c r="T63" s="26"/>
      <c r="U63" s="26"/>
      <c r="V63" s="26"/>
      <c r="W63" s="26"/>
    </row>
    <row r="69" spans="1:23" s="14" customFormat="1" ht="66" customHeight="1" x14ac:dyDescent="0.25">
      <c r="P69" s="26"/>
      <c r="Q69" s="26"/>
      <c r="R69" s="26"/>
      <c r="S69" s="26"/>
      <c r="T69" s="26"/>
      <c r="U69" s="26"/>
      <c r="V69" s="26"/>
      <c r="W69" s="26"/>
    </row>
    <row r="70" spans="1:23" ht="73.5" customHeight="1" x14ac:dyDescent="0.25">
      <c r="A70" s="1"/>
      <c r="B70" s="1"/>
    </row>
    <row r="71" spans="1:23" ht="66.75" customHeight="1" x14ac:dyDescent="0.25">
      <c r="A71" s="1"/>
      <c r="B71" s="1"/>
    </row>
    <row r="72" spans="1:23" ht="96" customHeight="1" x14ac:dyDescent="0.25">
      <c r="A72" s="1"/>
      <c r="B72" s="1"/>
    </row>
    <row r="73" spans="1:23" ht="28.5" customHeight="1" x14ac:dyDescent="0.25">
      <c r="A73" s="1"/>
      <c r="B73" s="1"/>
    </row>
  </sheetData>
  <mergeCells count="8">
    <mergeCell ref="A61:O61"/>
    <mergeCell ref="A62:O62"/>
    <mergeCell ref="A63:O63"/>
    <mergeCell ref="A60:O60"/>
    <mergeCell ref="A56:O56"/>
    <mergeCell ref="A59:O59"/>
    <mergeCell ref="A58:O58"/>
    <mergeCell ref="A57:O57"/>
  </mergeCells>
  <pageMargins left="0.7" right="0.7" top="0.75" bottom="0.75" header="0.3" footer="0.3"/>
  <pageSetup paperSize="8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2022-05-27T12:04:11Z</dcterms:modified>
</cp:coreProperties>
</file>