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MaslovaDV\Documents\_Информация на сайт_6315-У\"/>
    </mc:Choice>
  </mc:AlternateContent>
  <bookViews>
    <workbookView xWindow="0" yWindow="0" windowWidth="28800" windowHeight="11472" tabRatio="866"/>
  </bookViews>
  <sheets>
    <sheet name="Подраздел 21.1" sheetId="52" r:id="rId1"/>
    <sheet name="Подраздел  5.1" sheetId="12" r:id="rId2"/>
    <sheet name="Подраздел 13 (Предыдущая дата)" sheetId="57" r:id="rId3"/>
    <sheet name="Подраздел 14 (Предыдущая дата)" sheetId="56" r:id="rId4"/>
    <sheet name="Подраздел 13 (Отчетная дата)" sheetId="54" r:id="rId5"/>
    <sheet name="Подраздел 14 (Отчетная дата)" sheetId="53" r:id="rId6"/>
  </sheets>
  <calcPr calcId="162913"/>
  <webPublishing codePage="1252"/>
</workbook>
</file>

<file path=xl/calcChain.xml><?xml version="1.0" encoding="utf-8"?>
<calcChain xmlns="http://schemas.openxmlformats.org/spreadsheetml/2006/main">
  <c r="G10" i="52" l="1"/>
  <c r="G39" i="52" l="1"/>
  <c r="B37" i="52"/>
  <c r="G38" i="52" l="1"/>
  <c r="B12" i="52" l="1"/>
  <c r="B12" i="56" l="1"/>
  <c r="B13" i="56" s="1"/>
  <c r="C11" i="56"/>
  <c r="D11" i="56" l="1"/>
  <c r="B14" i="56"/>
  <c r="C13" i="56"/>
  <c r="D13" i="56" s="1"/>
  <c r="E13" i="56" s="1"/>
  <c r="F13" i="56" s="1"/>
  <c r="G13" i="56" s="1"/>
  <c r="H13" i="56" s="1"/>
  <c r="I13" i="56" s="1"/>
  <c r="J13" i="56" s="1"/>
  <c r="K13" i="56" s="1"/>
  <c r="L13" i="56" s="1"/>
  <c r="M13" i="56" s="1"/>
  <c r="N13" i="56" s="1"/>
  <c r="O13" i="56" s="1"/>
  <c r="P13" i="56" s="1"/>
  <c r="Q13" i="56" s="1"/>
  <c r="R13" i="56" s="1"/>
  <c r="S13" i="56" s="1"/>
  <c r="T13" i="56" s="1"/>
  <c r="U13" i="56" s="1"/>
  <c r="V13" i="56" s="1"/>
  <c r="W13" i="56" s="1"/>
  <c r="X13" i="56" s="1"/>
  <c r="Y13" i="56" s="1"/>
  <c r="Z13" i="56" s="1"/>
  <c r="AA13" i="56" s="1"/>
  <c r="AB13" i="56" s="1"/>
  <c r="AC13" i="56" s="1"/>
  <c r="AD13" i="56" s="1"/>
  <c r="AE13" i="56" s="1"/>
  <c r="AF13" i="56" s="1"/>
  <c r="C12" i="56"/>
  <c r="D12" i="56" s="1"/>
  <c r="E12" i="56" s="1"/>
  <c r="F12" i="56" s="1"/>
  <c r="G12" i="56" s="1"/>
  <c r="H12" i="56" s="1"/>
  <c r="I12" i="56" s="1"/>
  <c r="J12" i="56" s="1"/>
  <c r="K12" i="56" s="1"/>
  <c r="L12" i="56" s="1"/>
  <c r="M12" i="56" s="1"/>
  <c r="N12" i="56" s="1"/>
  <c r="O12" i="56" s="1"/>
  <c r="P12" i="56" s="1"/>
  <c r="Q12" i="56" s="1"/>
  <c r="R12" i="56" s="1"/>
  <c r="S12" i="56" s="1"/>
  <c r="T12" i="56" s="1"/>
  <c r="U12" i="56" s="1"/>
  <c r="V12" i="56" s="1"/>
  <c r="W12" i="56" s="1"/>
  <c r="X12" i="56" s="1"/>
  <c r="Y12" i="56" s="1"/>
  <c r="Z12" i="56" s="1"/>
  <c r="AA12" i="56" s="1"/>
  <c r="AB12" i="56" s="1"/>
  <c r="AC12" i="56" s="1"/>
  <c r="AD12" i="56" s="1"/>
  <c r="AE12" i="56" s="1"/>
  <c r="AF12" i="56" s="1"/>
  <c r="B12" i="53"/>
  <c r="B13" i="53" s="1"/>
  <c r="B14" i="53" s="1"/>
  <c r="B15" i="53" s="1"/>
  <c r="B16" i="53" s="1"/>
  <c r="B17" i="53" s="1"/>
  <c r="B18" i="53" s="1"/>
  <c r="B19" i="53" s="1"/>
  <c r="B20" i="53" s="1"/>
  <c r="B21" i="53" s="1"/>
  <c r="B22" i="53" s="1"/>
  <c r="B23" i="53" s="1"/>
  <c r="B24" i="53" s="1"/>
  <c r="B25" i="53" s="1"/>
  <c r="B26" i="53" s="1"/>
  <c r="B27" i="53" s="1"/>
  <c r="B28" i="53" s="1"/>
  <c r="B29" i="53" s="1"/>
  <c r="B30" i="53" s="1"/>
  <c r="B31" i="53" s="1"/>
  <c r="B32" i="53" s="1"/>
  <c r="B33" i="53" s="1"/>
  <c r="B34" i="53" s="1"/>
  <c r="B35" i="53" s="1"/>
  <c r="B36" i="53" s="1"/>
  <c r="B37" i="53" s="1"/>
  <c r="B38" i="53" s="1"/>
  <c r="B39" i="53" s="1"/>
  <c r="B40" i="53" s="1"/>
  <c r="D11" i="53"/>
  <c r="E11" i="53"/>
  <c r="F11" i="53" s="1"/>
  <c r="G11" i="53" s="1"/>
  <c r="H11" i="53" s="1"/>
  <c r="I11" i="53" s="1"/>
  <c r="J11" i="53" s="1"/>
  <c r="K11" i="53" s="1"/>
  <c r="L11" i="53" s="1"/>
  <c r="M11" i="53" s="1"/>
  <c r="N11" i="53" s="1"/>
  <c r="O11" i="53" s="1"/>
  <c r="P11" i="53" s="1"/>
  <c r="Q11" i="53" s="1"/>
  <c r="R11" i="53" s="1"/>
  <c r="S11" i="53" s="1"/>
  <c r="T11" i="53" s="1"/>
  <c r="U11" i="53" s="1"/>
  <c r="V11" i="53" s="1"/>
  <c r="W11" i="53" s="1"/>
  <c r="X11" i="53" s="1"/>
  <c r="Y11" i="53" s="1"/>
  <c r="Z11" i="53" s="1"/>
  <c r="AA11" i="53" s="1"/>
  <c r="AB11" i="53" s="1"/>
  <c r="AC11" i="53" s="1"/>
  <c r="AD11" i="53" s="1"/>
  <c r="AE11" i="53" s="1"/>
  <c r="AF11" i="53" s="1"/>
  <c r="C11" i="53"/>
  <c r="C12" i="53" l="1"/>
  <c r="D12" i="53" s="1"/>
  <c r="E12" i="53" s="1"/>
  <c r="F12" i="53" s="1"/>
  <c r="G12" i="53" s="1"/>
  <c r="H12" i="53" s="1"/>
  <c r="I12" i="53" s="1"/>
  <c r="J12" i="53" s="1"/>
  <c r="K12" i="53" s="1"/>
  <c r="L12" i="53" s="1"/>
  <c r="M12" i="53" s="1"/>
  <c r="N12" i="53" s="1"/>
  <c r="O12" i="53" s="1"/>
  <c r="P12" i="53" s="1"/>
  <c r="Q12" i="53" s="1"/>
  <c r="R12" i="53" s="1"/>
  <c r="S12" i="53" s="1"/>
  <c r="T12" i="53" s="1"/>
  <c r="U12" i="53" s="1"/>
  <c r="V12" i="53" s="1"/>
  <c r="W12" i="53" s="1"/>
  <c r="X12" i="53" s="1"/>
  <c r="Y12" i="53" s="1"/>
  <c r="Z12" i="53" s="1"/>
  <c r="AA12" i="53" s="1"/>
  <c r="AB12" i="53" s="1"/>
  <c r="AC12" i="53" s="1"/>
  <c r="AD12" i="53" s="1"/>
  <c r="AE12" i="53" s="1"/>
  <c r="AF12" i="53" s="1"/>
  <c r="E11" i="56"/>
  <c r="B15" i="56"/>
  <c r="C14" i="56"/>
  <c r="D14" i="56" s="1"/>
  <c r="E14" i="56" s="1"/>
  <c r="F14" i="56" s="1"/>
  <c r="G14" i="56" s="1"/>
  <c r="H14" i="56" s="1"/>
  <c r="I14" i="56" s="1"/>
  <c r="J14" i="56" s="1"/>
  <c r="K14" i="56" s="1"/>
  <c r="L14" i="56" s="1"/>
  <c r="M14" i="56" s="1"/>
  <c r="N14" i="56" s="1"/>
  <c r="O14" i="56" s="1"/>
  <c r="P14" i="56" s="1"/>
  <c r="Q14" i="56" s="1"/>
  <c r="R14" i="56" s="1"/>
  <c r="S14" i="56" s="1"/>
  <c r="T14" i="56" s="1"/>
  <c r="U14" i="56" s="1"/>
  <c r="V14" i="56" s="1"/>
  <c r="W14" i="56" s="1"/>
  <c r="X14" i="56" s="1"/>
  <c r="Y14" i="56" s="1"/>
  <c r="Z14" i="56" s="1"/>
  <c r="AA14" i="56" s="1"/>
  <c r="AB14" i="56" s="1"/>
  <c r="AC14" i="56" s="1"/>
  <c r="AD14" i="56" s="1"/>
  <c r="AE14" i="56" s="1"/>
  <c r="AF14" i="56" s="1"/>
  <c r="C14" i="53"/>
  <c r="D14" i="53" s="1"/>
  <c r="E14" i="53" s="1"/>
  <c r="F14" i="53" s="1"/>
  <c r="G14" i="53" s="1"/>
  <c r="H14" i="53" s="1"/>
  <c r="I14" i="53" s="1"/>
  <c r="J14" i="53" s="1"/>
  <c r="K14" i="53" s="1"/>
  <c r="L14" i="53" s="1"/>
  <c r="M14" i="53" s="1"/>
  <c r="N14" i="53" s="1"/>
  <c r="O14" i="53" s="1"/>
  <c r="P14" i="53" s="1"/>
  <c r="Q14" i="53" s="1"/>
  <c r="R14" i="53" s="1"/>
  <c r="S14" i="53" s="1"/>
  <c r="T14" i="53" s="1"/>
  <c r="U14" i="53" s="1"/>
  <c r="V14" i="53" s="1"/>
  <c r="W14" i="53" s="1"/>
  <c r="X14" i="53" s="1"/>
  <c r="Y14" i="53" s="1"/>
  <c r="Z14" i="53" s="1"/>
  <c r="AA14" i="53" s="1"/>
  <c r="AB14" i="53" s="1"/>
  <c r="AC14" i="53" s="1"/>
  <c r="AD14" i="53" s="1"/>
  <c r="AE14" i="53" s="1"/>
  <c r="AF14" i="53" s="1"/>
  <c r="C13" i="53"/>
  <c r="D13" i="53" s="1"/>
  <c r="E13" i="53" s="1"/>
  <c r="F13" i="53" s="1"/>
  <c r="G13" i="53" s="1"/>
  <c r="H13" i="53" s="1"/>
  <c r="I13" i="53" s="1"/>
  <c r="J13" i="53" s="1"/>
  <c r="K13" i="53" s="1"/>
  <c r="L13" i="53" s="1"/>
  <c r="M13" i="53" s="1"/>
  <c r="N13" i="53" s="1"/>
  <c r="O13" i="53" s="1"/>
  <c r="P13" i="53" s="1"/>
  <c r="Q13" i="53" s="1"/>
  <c r="R13" i="53" s="1"/>
  <c r="S13" i="53" s="1"/>
  <c r="T13" i="53" s="1"/>
  <c r="U13" i="53" s="1"/>
  <c r="V13" i="53" s="1"/>
  <c r="W13" i="53" s="1"/>
  <c r="X13" i="53" s="1"/>
  <c r="Y13" i="53" s="1"/>
  <c r="Z13" i="53" s="1"/>
  <c r="AA13" i="53" s="1"/>
  <c r="AB13" i="53" s="1"/>
  <c r="AC13" i="53" s="1"/>
  <c r="AD13" i="53" s="1"/>
  <c r="AE13" i="53" s="1"/>
  <c r="AF13" i="53" s="1"/>
  <c r="F11" i="56" l="1"/>
  <c r="G11" i="56" s="1"/>
  <c r="H11" i="56" s="1"/>
  <c r="I11" i="56" s="1"/>
  <c r="J11" i="56" s="1"/>
  <c r="K11" i="56" s="1"/>
  <c r="L11" i="56" s="1"/>
  <c r="M11" i="56" s="1"/>
  <c r="N11" i="56" s="1"/>
  <c r="O11" i="56" s="1"/>
  <c r="P11" i="56" s="1"/>
  <c r="Q11" i="56" s="1"/>
  <c r="R11" i="56" s="1"/>
  <c r="S11" i="56" s="1"/>
  <c r="T11" i="56" s="1"/>
  <c r="U11" i="56" s="1"/>
  <c r="V11" i="56" s="1"/>
  <c r="W11" i="56" s="1"/>
  <c r="X11" i="56" s="1"/>
  <c r="Y11" i="56" s="1"/>
  <c r="Z11" i="56" s="1"/>
  <c r="AA11" i="56" s="1"/>
  <c r="AB11" i="56" s="1"/>
  <c r="AC11" i="56" s="1"/>
  <c r="AD11" i="56" s="1"/>
  <c r="AE11" i="56" s="1"/>
  <c r="AF11" i="56" s="1"/>
  <c r="B16" i="56"/>
  <c r="C15" i="56"/>
  <c r="D15" i="56" s="1"/>
  <c r="E15" i="56" s="1"/>
  <c r="F15" i="56" s="1"/>
  <c r="G15" i="56" s="1"/>
  <c r="H15" i="56" s="1"/>
  <c r="I15" i="56" s="1"/>
  <c r="J15" i="56" s="1"/>
  <c r="K15" i="56" s="1"/>
  <c r="L15" i="56" s="1"/>
  <c r="M15" i="56" s="1"/>
  <c r="N15" i="56" s="1"/>
  <c r="O15" i="56" s="1"/>
  <c r="P15" i="56" s="1"/>
  <c r="Q15" i="56" s="1"/>
  <c r="R15" i="56" s="1"/>
  <c r="S15" i="56" s="1"/>
  <c r="T15" i="56" s="1"/>
  <c r="U15" i="56" s="1"/>
  <c r="V15" i="56" s="1"/>
  <c r="W15" i="56" s="1"/>
  <c r="X15" i="56" s="1"/>
  <c r="Y15" i="56" s="1"/>
  <c r="Z15" i="56" s="1"/>
  <c r="AA15" i="56" s="1"/>
  <c r="AB15" i="56" s="1"/>
  <c r="AC15" i="56" s="1"/>
  <c r="AD15" i="56" s="1"/>
  <c r="AE15" i="56" s="1"/>
  <c r="AF15" i="56" s="1"/>
  <c r="C15" i="53"/>
  <c r="D15" i="53" s="1"/>
  <c r="E15" i="53" s="1"/>
  <c r="F15" i="53" s="1"/>
  <c r="G15" i="53" s="1"/>
  <c r="H15" i="53" s="1"/>
  <c r="I15" i="53" s="1"/>
  <c r="J15" i="53" s="1"/>
  <c r="K15" i="53" s="1"/>
  <c r="L15" i="53" s="1"/>
  <c r="M15" i="53" s="1"/>
  <c r="N15" i="53" s="1"/>
  <c r="O15" i="53" s="1"/>
  <c r="P15" i="53" s="1"/>
  <c r="Q15" i="53" s="1"/>
  <c r="R15" i="53" s="1"/>
  <c r="S15" i="53" s="1"/>
  <c r="T15" i="53" s="1"/>
  <c r="U15" i="53" s="1"/>
  <c r="V15" i="53" s="1"/>
  <c r="W15" i="53" s="1"/>
  <c r="X15" i="53" s="1"/>
  <c r="Y15" i="53" s="1"/>
  <c r="Z15" i="53" s="1"/>
  <c r="AA15" i="53" s="1"/>
  <c r="AB15" i="53" s="1"/>
  <c r="AC15" i="53" s="1"/>
  <c r="AD15" i="53" s="1"/>
  <c r="AE15" i="53" s="1"/>
  <c r="AF15" i="53" s="1"/>
  <c r="B13" i="52"/>
  <c r="B17" i="56" l="1"/>
  <c r="C16" i="56"/>
  <c r="D16" i="56" s="1"/>
  <c r="E16" i="56" s="1"/>
  <c r="F16" i="56" s="1"/>
  <c r="G16" i="56" s="1"/>
  <c r="H16" i="56" s="1"/>
  <c r="I16" i="56" s="1"/>
  <c r="J16" i="56" s="1"/>
  <c r="K16" i="56" s="1"/>
  <c r="L16" i="56" s="1"/>
  <c r="M16" i="56" s="1"/>
  <c r="N16" i="56" s="1"/>
  <c r="O16" i="56" s="1"/>
  <c r="P16" i="56" s="1"/>
  <c r="Q16" i="56" s="1"/>
  <c r="R16" i="56" s="1"/>
  <c r="S16" i="56" s="1"/>
  <c r="T16" i="56" s="1"/>
  <c r="U16" i="56" s="1"/>
  <c r="V16" i="56" s="1"/>
  <c r="W16" i="56" s="1"/>
  <c r="X16" i="56" s="1"/>
  <c r="Y16" i="56" s="1"/>
  <c r="Z16" i="56" s="1"/>
  <c r="AA16" i="56" s="1"/>
  <c r="AB16" i="56" s="1"/>
  <c r="AC16" i="56" s="1"/>
  <c r="AD16" i="56" s="1"/>
  <c r="AE16" i="56" s="1"/>
  <c r="AF16" i="56" s="1"/>
  <c r="C16" i="53"/>
  <c r="D16" i="53" s="1"/>
  <c r="E16" i="53" s="1"/>
  <c r="F16" i="53" s="1"/>
  <c r="G16" i="53" s="1"/>
  <c r="H16" i="53" s="1"/>
  <c r="I16" i="53" s="1"/>
  <c r="J16" i="53" s="1"/>
  <c r="K16" i="53" s="1"/>
  <c r="L16" i="53" s="1"/>
  <c r="M16" i="53" s="1"/>
  <c r="N16" i="53" s="1"/>
  <c r="O16" i="53" s="1"/>
  <c r="P16" i="53" s="1"/>
  <c r="Q16" i="53" s="1"/>
  <c r="R16" i="53" s="1"/>
  <c r="S16" i="53" s="1"/>
  <c r="T16" i="53" s="1"/>
  <c r="U16" i="53" s="1"/>
  <c r="V16" i="53" s="1"/>
  <c r="W16" i="53" s="1"/>
  <c r="X16" i="53" s="1"/>
  <c r="Y16" i="53" s="1"/>
  <c r="Z16" i="53" s="1"/>
  <c r="AA16" i="53" s="1"/>
  <c r="AB16" i="53" s="1"/>
  <c r="AC16" i="53" s="1"/>
  <c r="AD16" i="53" s="1"/>
  <c r="AE16" i="53" s="1"/>
  <c r="AF16" i="53" s="1"/>
  <c r="C13" i="52"/>
  <c r="B14" i="52"/>
  <c r="B18" i="56" l="1"/>
  <c r="C17" i="56"/>
  <c r="C17" i="53"/>
  <c r="D17" i="53" s="1"/>
  <c r="E17" i="53" s="1"/>
  <c r="F17" i="53" s="1"/>
  <c r="G17" i="53" s="1"/>
  <c r="H17" i="53" s="1"/>
  <c r="I17" i="53" s="1"/>
  <c r="J17" i="53" s="1"/>
  <c r="K17" i="53" s="1"/>
  <c r="L17" i="53" s="1"/>
  <c r="M17" i="53" s="1"/>
  <c r="N17" i="53" s="1"/>
  <c r="O17" i="53" s="1"/>
  <c r="P17" i="53" s="1"/>
  <c r="Q17" i="53" s="1"/>
  <c r="R17" i="53" s="1"/>
  <c r="S17" i="53" s="1"/>
  <c r="T17" i="53" s="1"/>
  <c r="U17" i="53" s="1"/>
  <c r="V17" i="53" s="1"/>
  <c r="W17" i="53" s="1"/>
  <c r="X17" i="53" s="1"/>
  <c r="Y17" i="53" s="1"/>
  <c r="Z17" i="53" s="1"/>
  <c r="AA17" i="53" s="1"/>
  <c r="AB17" i="53" s="1"/>
  <c r="AC17" i="53" s="1"/>
  <c r="AD17" i="53" s="1"/>
  <c r="AE17" i="53" s="1"/>
  <c r="AF17" i="53" s="1"/>
  <c r="C14" i="52"/>
  <c r="D14" i="52"/>
  <c r="B15" i="52"/>
  <c r="C15" i="52"/>
  <c r="D17" i="56" l="1"/>
  <c r="B19" i="56"/>
  <c r="C18" i="56"/>
  <c r="D18" i="56" s="1"/>
  <c r="E18" i="56" s="1"/>
  <c r="F18" i="56" s="1"/>
  <c r="G18" i="56" s="1"/>
  <c r="H18" i="56" s="1"/>
  <c r="I18" i="56" s="1"/>
  <c r="J18" i="56" s="1"/>
  <c r="K18" i="56" s="1"/>
  <c r="L18" i="56" s="1"/>
  <c r="M18" i="56" s="1"/>
  <c r="N18" i="56" s="1"/>
  <c r="O18" i="56" s="1"/>
  <c r="P18" i="56" s="1"/>
  <c r="Q18" i="56" s="1"/>
  <c r="R18" i="56" s="1"/>
  <c r="S18" i="56" s="1"/>
  <c r="T18" i="56" s="1"/>
  <c r="U18" i="56" s="1"/>
  <c r="V18" i="56" s="1"/>
  <c r="W18" i="56" s="1"/>
  <c r="X18" i="56" s="1"/>
  <c r="Y18" i="56" s="1"/>
  <c r="Z18" i="56" s="1"/>
  <c r="AA18" i="56" s="1"/>
  <c r="AB18" i="56" s="1"/>
  <c r="AC18" i="56" s="1"/>
  <c r="AD18" i="56" s="1"/>
  <c r="AE18" i="56" s="1"/>
  <c r="AF18" i="56" s="1"/>
  <c r="C18" i="53"/>
  <c r="B16" i="52"/>
  <c r="C17" i="52"/>
  <c r="D15" i="52"/>
  <c r="C16" i="52"/>
  <c r="E16" i="52"/>
  <c r="B17" i="52"/>
  <c r="D16" i="52"/>
  <c r="G17" i="52"/>
  <c r="E17" i="56" l="1"/>
  <c r="F17" i="56" s="1"/>
  <c r="G17" i="56" s="1"/>
  <c r="H17" i="56" s="1"/>
  <c r="I17" i="56" s="1"/>
  <c r="J17" i="56" s="1"/>
  <c r="K17" i="56" s="1"/>
  <c r="L17" i="56" s="1"/>
  <c r="M17" i="56" s="1"/>
  <c r="N17" i="56" s="1"/>
  <c r="O17" i="56" s="1"/>
  <c r="P17" i="56" s="1"/>
  <c r="Q17" i="56" s="1"/>
  <c r="R17" i="56" s="1"/>
  <c r="S17" i="56" s="1"/>
  <c r="T17" i="56" s="1"/>
  <c r="U17" i="56" s="1"/>
  <c r="V17" i="56" s="1"/>
  <c r="W17" i="56" s="1"/>
  <c r="X17" i="56" s="1"/>
  <c r="Y17" i="56" s="1"/>
  <c r="Z17" i="56" s="1"/>
  <c r="AA17" i="56" s="1"/>
  <c r="AB17" i="56" s="1"/>
  <c r="AC17" i="56" s="1"/>
  <c r="AD17" i="56" s="1"/>
  <c r="AE17" i="56" s="1"/>
  <c r="AF17" i="56" s="1"/>
  <c r="B20" i="56"/>
  <c r="C19" i="56"/>
  <c r="D19" i="56" s="1"/>
  <c r="E19" i="56" s="1"/>
  <c r="F19" i="56" s="1"/>
  <c r="G19" i="56" s="1"/>
  <c r="H19" i="56" s="1"/>
  <c r="I19" i="56" s="1"/>
  <c r="J19" i="56" s="1"/>
  <c r="K19" i="56" s="1"/>
  <c r="L19" i="56" s="1"/>
  <c r="M19" i="56" s="1"/>
  <c r="N19" i="56" s="1"/>
  <c r="O19" i="56" s="1"/>
  <c r="P19" i="56" s="1"/>
  <c r="Q19" i="56" s="1"/>
  <c r="R19" i="56" s="1"/>
  <c r="S19" i="56" s="1"/>
  <c r="T19" i="56" s="1"/>
  <c r="U19" i="56" s="1"/>
  <c r="V19" i="56" s="1"/>
  <c r="W19" i="56" s="1"/>
  <c r="X19" i="56" s="1"/>
  <c r="Y19" i="56" s="1"/>
  <c r="Z19" i="56" s="1"/>
  <c r="AA19" i="56" s="1"/>
  <c r="AB19" i="56" s="1"/>
  <c r="AC19" i="56" s="1"/>
  <c r="AD19" i="56" s="1"/>
  <c r="AE19" i="56" s="1"/>
  <c r="AF19" i="56" s="1"/>
  <c r="D18" i="53"/>
  <c r="E18" i="53" s="1"/>
  <c r="F18" i="53" s="1"/>
  <c r="G18" i="53" s="1"/>
  <c r="H18" i="53" s="1"/>
  <c r="I18" i="53" s="1"/>
  <c r="J18" i="53" s="1"/>
  <c r="K18" i="53" s="1"/>
  <c r="L18" i="53" s="1"/>
  <c r="M18" i="53" s="1"/>
  <c r="N18" i="53" s="1"/>
  <c r="O18" i="53" s="1"/>
  <c r="P18" i="53" s="1"/>
  <c r="Q18" i="53" s="1"/>
  <c r="R18" i="53" s="1"/>
  <c r="S18" i="53" s="1"/>
  <c r="T18" i="53" s="1"/>
  <c r="U18" i="53" s="1"/>
  <c r="V18" i="53" s="1"/>
  <c r="W18" i="53" s="1"/>
  <c r="X18" i="53" s="1"/>
  <c r="Y18" i="53" s="1"/>
  <c r="Z18" i="53" s="1"/>
  <c r="AA18" i="53" s="1"/>
  <c r="AB18" i="53" s="1"/>
  <c r="AC18" i="53" s="1"/>
  <c r="AD18" i="53" s="1"/>
  <c r="AE18" i="53" s="1"/>
  <c r="AF18" i="53" s="1"/>
  <c r="C19" i="53"/>
  <c r="D19" i="53" s="1"/>
  <c r="E19" i="53" s="1"/>
  <c r="F19" i="53" s="1"/>
  <c r="G19" i="53" s="1"/>
  <c r="H19" i="53" s="1"/>
  <c r="I19" i="53" s="1"/>
  <c r="J19" i="53" s="1"/>
  <c r="K19" i="53" s="1"/>
  <c r="L19" i="53" s="1"/>
  <c r="M19" i="53" s="1"/>
  <c r="N19" i="53" s="1"/>
  <c r="O19" i="53" s="1"/>
  <c r="P19" i="53" s="1"/>
  <c r="Q19" i="53" s="1"/>
  <c r="R19" i="53" s="1"/>
  <c r="S19" i="53" s="1"/>
  <c r="T19" i="53" s="1"/>
  <c r="U19" i="53" s="1"/>
  <c r="V19" i="53" s="1"/>
  <c r="W19" i="53" s="1"/>
  <c r="X19" i="53" s="1"/>
  <c r="Y19" i="53" s="1"/>
  <c r="Z19" i="53" s="1"/>
  <c r="AA19" i="53" s="1"/>
  <c r="AB19" i="53" s="1"/>
  <c r="AC19" i="53" s="1"/>
  <c r="AD19" i="53" s="1"/>
  <c r="AE19" i="53" s="1"/>
  <c r="AF19" i="53" s="1"/>
  <c r="D17" i="52"/>
  <c r="E17" i="52"/>
  <c r="F17" i="52"/>
  <c r="E15" i="52"/>
  <c r="F16" i="52"/>
  <c r="B21" i="56" l="1"/>
  <c r="C20" i="56"/>
  <c r="D20" i="56" s="1"/>
  <c r="E20" i="56" s="1"/>
  <c r="F20" i="56" s="1"/>
  <c r="G20" i="56" s="1"/>
  <c r="H20" i="56" s="1"/>
  <c r="I20" i="56" s="1"/>
  <c r="J20" i="56" s="1"/>
  <c r="K20" i="56" s="1"/>
  <c r="L20" i="56" s="1"/>
  <c r="M20" i="56" s="1"/>
  <c r="N20" i="56" s="1"/>
  <c r="O20" i="56" s="1"/>
  <c r="P20" i="56" s="1"/>
  <c r="Q20" i="56" s="1"/>
  <c r="R20" i="56" s="1"/>
  <c r="S20" i="56" s="1"/>
  <c r="T20" i="56" s="1"/>
  <c r="U20" i="56" s="1"/>
  <c r="V20" i="56" s="1"/>
  <c r="W20" i="56" s="1"/>
  <c r="X20" i="56" s="1"/>
  <c r="Y20" i="56" s="1"/>
  <c r="Z20" i="56" s="1"/>
  <c r="AA20" i="56" s="1"/>
  <c r="AB20" i="56" s="1"/>
  <c r="AC20" i="56" s="1"/>
  <c r="AD20" i="56" s="1"/>
  <c r="AE20" i="56" s="1"/>
  <c r="AF20" i="56" s="1"/>
  <c r="C20" i="53"/>
  <c r="D20" i="53" s="1"/>
  <c r="E20" i="53" s="1"/>
  <c r="F20" i="53" s="1"/>
  <c r="G20" i="53" s="1"/>
  <c r="H20" i="53" s="1"/>
  <c r="I20" i="53" s="1"/>
  <c r="J20" i="53" s="1"/>
  <c r="K20" i="53" s="1"/>
  <c r="L20" i="53" s="1"/>
  <c r="M20" i="53" s="1"/>
  <c r="N20" i="53" s="1"/>
  <c r="O20" i="53" s="1"/>
  <c r="P20" i="53" s="1"/>
  <c r="Q20" i="53" s="1"/>
  <c r="R20" i="53" s="1"/>
  <c r="S20" i="53" s="1"/>
  <c r="T20" i="53" s="1"/>
  <c r="U20" i="53" s="1"/>
  <c r="V20" i="53" s="1"/>
  <c r="W20" i="53" s="1"/>
  <c r="X20" i="53" s="1"/>
  <c r="Y20" i="53" s="1"/>
  <c r="Z20" i="53" s="1"/>
  <c r="AA20" i="53" s="1"/>
  <c r="AB20" i="53" s="1"/>
  <c r="AC20" i="53" s="1"/>
  <c r="AD20" i="53" s="1"/>
  <c r="AE20" i="53" s="1"/>
  <c r="AF20" i="53" s="1"/>
  <c r="C21" i="56" l="1"/>
  <c r="D21" i="56" s="1"/>
  <c r="E21" i="56" s="1"/>
  <c r="F21" i="56" s="1"/>
  <c r="G21" i="56" s="1"/>
  <c r="H21" i="56" s="1"/>
  <c r="I21" i="56" s="1"/>
  <c r="J21" i="56" s="1"/>
  <c r="K21" i="56" s="1"/>
  <c r="L21" i="56" s="1"/>
  <c r="M21" i="56" s="1"/>
  <c r="N21" i="56" s="1"/>
  <c r="O21" i="56" s="1"/>
  <c r="P21" i="56" s="1"/>
  <c r="Q21" i="56" s="1"/>
  <c r="R21" i="56" s="1"/>
  <c r="S21" i="56" s="1"/>
  <c r="T21" i="56" s="1"/>
  <c r="U21" i="56" s="1"/>
  <c r="V21" i="56" s="1"/>
  <c r="W21" i="56" s="1"/>
  <c r="X21" i="56" s="1"/>
  <c r="Y21" i="56" s="1"/>
  <c r="Z21" i="56" s="1"/>
  <c r="AA21" i="56" s="1"/>
  <c r="AB21" i="56" s="1"/>
  <c r="AC21" i="56" s="1"/>
  <c r="AD21" i="56" s="1"/>
  <c r="AE21" i="56" s="1"/>
  <c r="AF21" i="56" s="1"/>
  <c r="B22" i="56"/>
  <c r="C21" i="53"/>
  <c r="D21" i="53" s="1"/>
  <c r="E21" i="53" s="1"/>
  <c r="F21" i="53" s="1"/>
  <c r="G21" i="53" s="1"/>
  <c r="H21" i="53" s="1"/>
  <c r="I21" i="53" s="1"/>
  <c r="J21" i="53" s="1"/>
  <c r="K21" i="53" s="1"/>
  <c r="L21" i="53" s="1"/>
  <c r="M21" i="53" s="1"/>
  <c r="N21" i="53" s="1"/>
  <c r="O21" i="53" s="1"/>
  <c r="P21" i="53" s="1"/>
  <c r="Q21" i="53" s="1"/>
  <c r="R21" i="53" s="1"/>
  <c r="S21" i="53" s="1"/>
  <c r="T21" i="53" s="1"/>
  <c r="U21" i="53" s="1"/>
  <c r="V21" i="53" s="1"/>
  <c r="W21" i="53" s="1"/>
  <c r="X21" i="53" s="1"/>
  <c r="Y21" i="53" s="1"/>
  <c r="Z21" i="53" s="1"/>
  <c r="AA21" i="53" s="1"/>
  <c r="AB21" i="53" s="1"/>
  <c r="AC21" i="53" s="1"/>
  <c r="AD21" i="53" s="1"/>
  <c r="AE21" i="53" s="1"/>
  <c r="AF21" i="53" s="1"/>
  <c r="C22" i="56" l="1"/>
  <c r="D22" i="56" s="1"/>
  <c r="E22" i="56" s="1"/>
  <c r="F22" i="56" s="1"/>
  <c r="G22" i="56" s="1"/>
  <c r="H22" i="56" s="1"/>
  <c r="I22" i="56" s="1"/>
  <c r="J22" i="56" s="1"/>
  <c r="K22" i="56" s="1"/>
  <c r="L22" i="56" s="1"/>
  <c r="M22" i="56" s="1"/>
  <c r="N22" i="56" s="1"/>
  <c r="O22" i="56" s="1"/>
  <c r="P22" i="56" s="1"/>
  <c r="Q22" i="56" s="1"/>
  <c r="R22" i="56" s="1"/>
  <c r="S22" i="56" s="1"/>
  <c r="T22" i="56" s="1"/>
  <c r="U22" i="56" s="1"/>
  <c r="V22" i="56" s="1"/>
  <c r="W22" i="56" s="1"/>
  <c r="X22" i="56" s="1"/>
  <c r="Y22" i="56" s="1"/>
  <c r="Z22" i="56" s="1"/>
  <c r="AA22" i="56" s="1"/>
  <c r="AB22" i="56" s="1"/>
  <c r="AC22" i="56" s="1"/>
  <c r="AD22" i="56" s="1"/>
  <c r="AE22" i="56" s="1"/>
  <c r="AF22" i="56" s="1"/>
  <c r="B23" i="56"/>
  <c r="C22" i="53"/>
  <c r="D22" i="53" s="1"/>
  <c r="E22" i="53" s="1"/>
  <c r="F22" i="53" s="1"/>
  <c r="G22" i="53" s="1"/>
  <c r="H22" i="53" s="1"/>
  <c r="I22" i="53" s="1"/>
  <c r="J22" i="53" s="1"/>
  <c r="K22" i="53" s="1"/>
  <c r="L22" i="53" s="1"/>
  <c r="M22" i="53" s="1"/>
  <c r="N22" i="53" s="1"/>
  <c r="O22" i="53" s="1"/>
  <c r="P22" i="53" s="1"/>
  <c r="Q22" i="53" s="1"/>
  <c r="R22" i="53" s="1"/>
  <c r="S22" i="53" s="1"/>
  <c r="T22" i="53" s="1"/>
  <c r="U22" i="53" s="1"/>
  <c r="V22" i="53" s="1"/>
  <c r="W22" i="53" s="1"/>
  <c r="X22" i="53" s="1"/>
  <c r="Y22" i="53" s="1"/>
  <c r="Z22" i="53" s="1"/>
  <c r="AA22" i="53" s="1"/>
  <c r="AB22" i="53" s="1"/>
  <c r="AC22" i="53" s="1"/>
  <c r="AD22" i="53" s="1"/>
  <c r="AE22" i="53" s="1"/>
  <c r="AF22" i="53" s="1"/>
  <c r="C23" i="56" l="1"/>
  <c r="D23" i="56" s="1"/>
  <c r="E23" i="56" s="1"/>
  <c r="F23" i="56" s="1"/>
  <c r="G23" i="56" s="1"/>
  <c r="H23" i="56" s="1"/>
  <c r="I23" i="56" s="1"/>
  <c r="J23" i="56" s="1"/>
  <c r="K23" i="56" s="1"/>
  <c r="L23" i="56" s="1"/>
  <c r="M23" i="56" s="1"/>
  <c r="N23" i="56" s="1"/>
  <c r="O23" i="56" s="1"/>
  <c r="P23" i="56" s="1"/>
  <c r="Q23" i="56" s="1"/>
  <c r="R23" i="56" s="1"/>
  <c r="S23" i="56" s="1"/>
  <c r="T23" i="56" s="1"/>
  <c r="U23" i="56" s="1"/>
  <c r="V23" i="56" s="1"/>
  <c r="W23" i="56" s="1"/>
  <c r="X23" i="56" s="1"/>
  <c r="Y23" i="56" s="1"/>
  <c r="Z23" i="56" s="1"/>
  <c r="AA23" i="56" s="1"/>
  <c r="AB23" i="56" s="1"/>
  <c r="AC23" i="56" s="1"/>
  <c r="AD23" i="56" s="1"/>
  <c r="AE23" i="56" s="1"/>
  <c r="AF23" i="56" s="1"/>
  <c r="B24" i="56"/>
  <c r="C23" i="53"/>
  <c r="D23" i="53" s="1"/>
  <c r="E23" i="53" s="1"/>
  <c r="F23" i="53" s="1"/>
  <c r="G23" i="53" s="1"/>
  <c r="H23" i="53" s="1"/>
  <c r="I23" i="53" s="1"/>
  <c r="J23" i="53" s="1"/>
  <c r="K23" i="53" s="1"/>
  <c r="L23" i="53" s="1"/>
  <c r="M23" i="53" s="1"/>
  <c r="N23" i="53" s="1"/>
  <c r="O23" i="53" s="1"/>
  <c r="P23" i="53" s="1"/>
  <c r="Q23" i="53" s="1"/>
  <c r="R23" i="53" s="1"/>
  <c r="S23" i="53" s="1"/>
  <c r="T23" i="53" s="1"/>
  <c r="U23" i="53" s="1"/>
  <c r="V23" i="53" s="1"/>
  <c r="W23" i="53" s="1"/>
  <c r="X23" i="53" s="1"/>
  <c r="Y23" i="53" s="1"/>
  <c r="Z23" i="53" s="1"/>
  <c r="AA23" i="53" s="1"/>
  <c r="AB23" i="53" s="1"/>
  <c r="AC23" i="53" s="1"/>
  <c r="AD23" i="53" s="1"/>
  <c r="AE23" i="53" s="1"/>
  <c r="AF23" i="53" s="1"/>
  <c r="C24" i="56" l="1"/>
  <c r="D24" i="56" s="1"/>
  <c r="E24" i="56" s="1"/>
  <c r="F24" i="56" s="1"/>
  <c r="G24" i="56" s="1"/>
  <c r="H24" i="56" s="1"/>
  <c r="I24" i="56" s="1"/>
  <c r="J24" i="56" s="1"/>
  <c r="K24" i="56" s="1"/>
  <c r="L24" i="56" s="1"/>
  <c r="M24" i="56" s="1"/>
  <c r="N24" i="56" s="1"/>
  <c r="O24" i="56" s="1"/>
  <c r="P24" i="56" s="1"/>
  <c r="Q24" i="56" s="1"/>
  <c r="R24" i="56" s="1"/>
  <c r="S24" i="56" s="1"/>
  <c r="T24" i="56" s="1"/>
  <c r="U24" i="56" s="1"/>
  <c r="V24" i="56" s="1"/>
  <c r="W24" i="56" s="1"/>
  <c r="X24" i="56" s="1"/>
  <c r="Y24" i="56" s="1"/>
  <c r="Z24" i="56" s="1"/>
  <c r="AA24" i="56" s="1"/>
  <c r="AB24" i="56" s="1"/>
  <c r="AC24" i="56" s="1"/>
  <c r="AD24" i="56" s="1"/>
  <c r="AE24" i="56" s="1"/>
  <c r="AF24" i="56" s="1"/>
  <c r="B25" i="56"/>
  <c r="C24" i="53"/>
  <c r="D24" i="53" s="1"/>
  <c r="E24" i="53" s="1"/>
  <c r="F24" i="53" s="1"/>
  <c r="G24" i="53" s="1"/>
  <c r="H24" i="53" s="1"/>
  <c r="I24" i="53" s="1"/>
  <c r="J24" i="53" s="1"/>
  <c r="K24" i="53" s="1"/>
  <c r="L24" i="53" s="1"/>
  <c r="M24" i="53" s="1"/>
  <c r="N24" i="53" s="1"/>
  <c r="O24" i="53" s="1"/>
  <c r="P24" i="53" s="1"/>
  <c r="Q24" i="53" s="1"/>
  <c r="R24" i="53" s="1"/>
  <c r="S24" i="53" s="1"/>
  <c r="T24" i="53" s="1"/>
  <c r="U24" i="53" s="1"/>
  <c r="V24" i="53" s="1"/>
  <c r="W24" i="53" s="1"/>
  <c r="X24" i="53" s="1"/>
  <c r="Y24" i="53" s="1"/>
  <c r="Z24" i="53" s="1"/>
  <c r="AA24" i="53" s="1"/>
  <c r="AB24" i="53" s="1"/>
  <c r="AC24" i="53" s="1"/>
  <c r="AD24" i="53" s="1"/>
  <c r="AE24" i="53" s="1"/>
  <c r="AF24" i="53" s="1"/>
  <c r="C25" i="56" l="1"/>
  <c r="D25" i="56" s="1"/>
  <c r="E25" i="56" s="1"/>
  <c r="F25" i="56" s="1"/>
  <c r="G25" i="56" s="1"/>
  <c r="H25" i="56" s="1"/>
  <c r="I25" i="56" s="1"/>
  <c r="J25" i="56" s="1"/>
  <c r="K25" i="56" s="1"/>
  <c r="L25" i="56" s="1"/>
  <c r="M25" i="56" s="1"/>
  <c r="N25" i="56" s="1"/>
  <c r="O25" i="56" s="1"/>
  <c r="P25" i="56" s="1"/>
  <c r="Q25" i="56" s="1"/>
  <c r="R25" i="56" s="1"/>
  <c r="S25" i="56" s="1"/>
  <c r="T25" i="56" s="1"/>
  <c r="U25" i="56" s="1"/>
  <c r="V25" i="56" s="1"/>
  <c r="W25" i="56" s="1"/>
  <c r="X25" i="56" s="1"/>
  <c r="Y25" i="56" s="1"/>
  <c r="Z25" i="56" s="1"/>
  <c r="AA25" i="56" s="1"/>
  <c r="AB25" i="56" s="1"/>
  <c r="AC25" i="56" s="1"/>
  <c r="AD25" i="56" s="1"/>
  <c r="AE25" i="56" s="1"/>
  <c r="AF25" i="56" s="1"/>
  <c r="B26" i="56"/>
  <c r="C25" i="53"/>
  <c r="D25" i="53" s="1"/>
  <c r="E25" i="53" s="1"/>
  <c r="F25" i="53" s="1"/>
  <c r="G25" i="53" s="1"/>
  <c r="H25" i="53" s="1"/>
  <c r="I25" i="53" s="1"/>
  <c r="J25" i="53" s="1"/>
  <c r="K25" i="53" s="1"/>
  <c r="L25" i="53" s="1"/>
  <c r="M25" i="53" s="1"/>
  <c r="N25" i="53" s="1"/>
  <c r="O25" i="53" s="1"/>
  <c r="P25" i="53" s="1"/>
  <c r="Q25" i="53" s="1"/>
  <c r="R25" i="53" s="1"/>
  <c r="S25" i="53" s="1"/>
  <c r="T25" i="53" s="1"/>
  <c r="U25" i="53" s="1"/>
  <c r="V25" i="53" s="1"/>
  <c r="W25" i="53" s="1"/>
  <c r="X25" i="53" s="1"/>
  <c r="Y25" i="53" s="1"/>
  <c r="Z25" i="53" s="1"/>
  <c r="AA25" i="53" s="1"/>
  <c r="AB25" i="53" s="1"/>
  <c r="AC25" i="53" s="1"/>
  <c r="AD25" i="53" s="1"/>
  <c r="AE25" i="53" s="1"/>
  <c r="AF25" i="53" s="1"/>
  <c r="B27" i="56" l="1"/>
  <c r="C26" i="56"/>
  <c r="D26" i="56" s="1"/>
  <c r="E26" i="56" s="1"/>
  <c r="F26" i="56" s="1"/>
  <c r="G26" i="56" s="1"/>
  <c r="H26" i="56" s="1"/>
  <c r="I26" i="56" s="1"/>
  <c r="J26" i="56" s="1"/>
  <c r="K26" i="56" s="1"/>
  <c r="L26" i="56" s="1"/>
  <c r="M26" i="56" s="1"/>
  <c r="N26" i="56" s="1"/>
  <c r="O26" i="56" s="1"/>
  <c r="P26" i="56" s="1"/>
  <c r="Q26" i="56" s="1"/>
  <c r="R26" i="56" s="1"/>
  <c r="S26" i="56" s="1"/>
  <c r="T26" i="56" s="1"/>
  <c r="U26" i="56" s="1"/>
  <c r="V26" i="56" s="1"/>
  <c r="W26" i="56" s="1"/>
  <c r="X26" i="56" s="1"/>
  <c r="Y26" i="56" s="1"/>
  <c r="Z26" i="56" s="1"/>
  <c r="AA26" i="56" s="1"/>
  <c r="AB26" i="56" s="1"/>
  <c r="AC26" i="56" s="1"/>
  <c r="AD26" i="56" s="1"/>
  <c r="AE26" i="56" s="1"/>
  <c r="AF26" i="56" s="1"/>
  <c r="C26" i="53"/>
  <c r="D26" i="53" s="1"/>
  <c r="E26" i="53" s="1"/>
  <c r="F26" i="53" s="1"/>
  <c r="G26" i="53" s="1"/>
  <c r="H26" i="53" s="1"/>
  <c r="I26" i="53" s="1"/>
  <c r="J26" i="53" s="1"/>
  <c r="K26" i="53" s="1"/>
  <c r="L26" i="53" s="1"/>
  <c r="M26" i="53" s="1"/>
  <c r="N26" i="53" s="1"/>
  <c r="O26" i="53" s="1"/>
  <c r="P26" i="53" s="1"/>
  <c r="Q26" i="53" s="1"/>
  <c r="R26" i="53" s="1"/>
  <c r="S26" i="53" s="1"/>
  <c r="T26" i="53" s="1"/>
  <c r="U26" i="53" s="1"/>
  <c r="V26" i="53" s="1"/>
  <c r="W26" i="53" s="1"/>
  <c r="X26" i="53" s="1"/>
  <c r="Y26" i="53" s="1"/>
  <c r="Z26" i="53" s="1"/>
  <c r="AA26" i="53" s="1"/>
  <c r="AB26" i="53" s="1"/>
  <c r="AC26" i="53" s="1"/>
  <c r="AD26" i="53" s="1"/>
  <c r="AE26" i="53" s="1"/>
  <c r="AF26" i="53" s="1"/>
  <c r="B28" i="56" l="1"/>
  <c r="C27" i="56"/>
  <c r="D27" i="56" s="1"/>
  <c r="E27" i="56" s="1"/>
  <c r="F27" i="56" s="1"/>
  <c r="G27" i="56" s="1"/>
  <c r="H27" i="56" s="1"/>
  <c r="I27" i="56" s="1"/>
  <c r="J27" i="56" s="1"/>
  <c r="K27" i="56" s="1"/>
  <c r="L27" i="56" s="1"/>
  <c r="M27" i="56" s="1"/>
  <c r="N27" i="56" s="1"/>
  <c r="O27" i="56" s="1"/>
  <c r="P27" i="56" s="1"/>
  <c r="Q27" i="56" s="1"/>
  <c r="R27" i="56" s="1"/>
  <c r="S27" i="56" s="1"/>
  <c r="T27" i="56" s="1"/>
  <c r="U27" i="56" s="1"/>
  <c r="V27" i="56" s="1"/>
  <c r="W27" i="56" s="1"/>
  <c r="X27" i="56" s="1"/>
  <c r="Y27" i="56" s="1"/>
  <c r="Z27" i="56" s="1"/>
  <c r="AA27" i="56" s="1"/>
  <c r="AB27" i="56" s="1"/>
  <c r="AC27" i="56" s="1"/>
  <c r="AD27" i="56" s="1"/>
  <c r="AE27" i="56" s="1"/>
  <c r="AF27" i="56" s="1"/>
  <c r="C27" i="53"/>
  <c r="D27" i="53" s="1"/>
  <c r="E27" i="53" s="1"/>
  <c r="F27" i="53" s="1"/>
  <c r="G27" i="53" s="1"/>
  <c r="H27" i="53" s="1"/>
  <c r="I27" i="53" s="1"/>
  <c r="J27" i="53" s="1"/>
  <c r="K27" i="53" s="1"/>
  <c r="L27" i="53" s="1"/>
  <c r="M27" i="53" s="1"/>
  <c r="N27" i="53" s="1"/>
  <c r="O27" i="53" s="1"/>
  <c r="P27" i="53" s="1"/>
  <c r="Q27" i="53" s="1"/>
  <c r="R27" i="53" s="1"/>
  <c r="S27" i="53" s="1"/>
  <c r="T27" i="53" s="1"/>
  <c r="U27" i="53" s="1"/>
  <c r="V27" i="53" s="1"/>
  <c r="W27" i="53" s="1"/>
  <c r="X27" i="53" s="1"/>
  <c r="Y27" i="53" s="1"/>
  <c r="Z27" i="53" s="1"/>
  <c r="AA27" i="53" s="1"/>
  <c r="AB27" i="53" s="1"/>
  <c r="AC27" i="53" s="1"/>
  <c r="AD27" i="53" s="1"/>
  <c r="AE27" i="53" s="1"/>
  <c r="AF27" i="53" s="1"/>
  <c r="B29" i="56" l="1"/>
  <c r="C28" i="56"/>
  <c r="D28" i="56" s="1"/>
  <c r="E28" i="56" s="1"/>
  <c r="F28" i="56" s="1"/>
  <c r="G28" i="56" s="1"/>
  <c r="H28" i="56" s="1"/>
  <c r="I28" i="56" s="1"/>
  <c r="J28" i="56" s="1"/>
  <c r="K28" i="56" s="1"/>
  <c r="L28" i="56" s="1"/>
  <c r="M28" i="56" s="1"/>
  <c r="N28" i="56" s="1"/>
  <c r="O28" i="56" s="1"/>
  <c r="P28" i="56" s="1"/>
  <c r="Q28" i="56" s="1"/>
  <c r="R28" i="56" s="1"/>
  <c r="S28" i="56" s="1"/>
  <c r="T28" i="56" s="1"/>
  <c r="U28" i="56" s="1"/>
  <c r="V28" i="56" s="1"/>
  <c r="W28" i="56" s="1"/>
  <c r="X28" i="56" s="1"/>
  <c r="Y28" i="56" s="1"/>
  <c r="Z28" i="56" s="1"/>
  <c r="AA28" i="56" s="1"/>
  <c r="AB28" i="56" s="1"/>
  <c r="AC28" i="56" s="1"/>
  <c r="AD28" i="56" s="1"/>
  <c r="AE28" i="56" s="1"/>
  <c r="AF28" i="56" s="1"/>
  <c r="C28" i="53"/>
  <c r="D28" i="53" s="1"/>
  <c r="E28" i="53" s="1"/>
  <c r="F28" i="53" s="1"/>
  <c r="G28" i="53" s="1"/>
  <c r="H28" i="53" s="1"/>
  <c r="I28" i="53" s="1"/>
  <c r="J28" i="53" s="1"/>
  <c r="K28" i="53" s="1"/>
  <c r="L28" i="53" s="1"/>
  <c r="M28" i="53" s="1"/>
  <c r="N28" i="53" s="1"/>
  <c r="O28" i="53" s="1"/>
  <c r="P28" i="53" s="1"/>
  <c r="Q28" i="53" s="1"/>
  <c r="R28" i="53" s="1"/>
  <c r="S28" i="53" s="1"/>
  <c r="T28" i="53" s="1"/>
  <c r="U28" i="53" s="1"/>
  <c r="V28" i="53" s="1"/>
  <c r="W28" i="53" s="1"/>
  <c r="X28" i="53" s="1"/>
  <c r="Y28" i="53" s="1"/>
  <c r="Z28" i="53" s="1"/>
  <c r="AA28" i="53" s="1"/>
  <c r="AB28" i="53" s="1"/>
  <c r="AC28" i="53" s="1"/>
  <c r="AD28" i="53" s="1"/>
  <c r="AE28" i="53" s="1"/>
  <c r="AF28" i="53" s="1"/>
  <c r="B30" i="56" l="1"/>
  <c r="C29" i="56"/>
  <c r="D29" i="56" s="1"/>
  <c r="E29" i="56" s="1"/>
  <c r="F29" i="56" s="1"/>
  <c r="G29" i="56" s="1"/>
  <c r="H29" i="56" s="1"/>
  <c r="I29" i="56" s="1"/>
  <c r="J29" i="56" s="1"/>
  <c r="K29" i="56" s="1"/>
  <c r="L29" i="56" s="1"/>
  <c r="M29" i="56" s="1"/>
  <c r="N29" i="56" s="1"/>
  <c r="O29" i="56" s="1"/>
  <c r="P29" i="56" s="1"/>
  <c r="Q29" i="56" s="1"/>
  <c r="R29" i="56" s="1"/>
  <c r="S29" i="56" s="1"/>
  <c r="T29" i="56" s="1"/>
  <c r="U29" i="56" s="1"/>
  <c r="V29" i="56" s="1"/>
  <c r="W29" i="56" s="1"/>
  <c r="X29" i="56" s="1"/>
  <c r="Y29" i="56" s="1"/>
  <c r="Z29" i="56" s="1"/>
  <c r="AA29" i="56" s="1"/>
  <c r="AB29" i="56" s="1"/>
  <c r="AC29" i="56" s="1"/>
  <c r="AD29" i="56" s="1"/>
  <c r="AE29" i="56" s="1"/>
  <c r="AF29" i="56" s="1"/>
  <c r="C29" i="53"/>
  <c r="D29" i="53" s="1"/>
  <c r="E29" i="53" s="1"/>
  <c r="F29" i="53" s="1"/>
  <c r="G29" i="53" s="1"/>
  <c r="H29" i="53" s="1"/>
  <c r="I29" i="53" s="1"/>
  <c r="J29" i="53" s="1"/>
  <c r="K29" i="53" s="1"/>
  <c r="L29" i="53" s="1"/>
  <c r="M29" i="53" s="1"/>
  <c r="N29" i="53" s="1"/>
  <c r="O29" i="53" s="1"/>
  <c r="P29" i="53" s="1"/>
  <c r="Q29" i="53" s="1"/>
  <c r="R29" i="53" s="1"/>
  <c r="S29" i="53" s="1"/>
  <c r="T29" i="53" s="1"/>
  <c r="U29" i="53" s="1"/>
  <c r="V29" i="53" s="1"/>
  <c r="W29" i="53" s="1"/>
  <c r="X29" i="53" s="1"/>
  <c r="Y29" i="53" s="1"/>
  <c r="Z29" i="53" s="1"/>
  <c r="AA29" i="53" s="1"/>
  <c r="AB29" i="53" s="1"/>
  <c r="AC29" i="53" s="1"/>
  <c r="AD29" i="53" s="1"/>
  <c r="AE29" i="53" s="1"/>
  <c r="AF29" i="53" s="1"/>
  <c r="B31" i="56" l="1"/>
  <c r="C30" i="56"/>
  <c r="D30" i="56" s="1"/>
  <c r="E30" i="56" s="1"/>
  <c r="F30" i="56" s="1"/>
  <c r="G30" i="56" s="1"/>
  <c r="H30" i="56" s="1"/>
  <c r="I30" i="56" s="1"/>
  <c r="J30" i="56" s="1"/>
  <c r="K30" i="56" s="1"/>
  <c r="L30" i="56" s="1"/>
  <c r="M30" i="56" s="1"/>
  <c r="N30" i="56" s="1"/>
  <c r="O30" i="56" s="1"/>
  <c r="P30" i="56" s="1"/>
  <c r="Q30" i="56" s="1"/>
  <c r="R30" i="56" s="1"/>
  <c r="S30" i="56" s="1"/>
  <c r="T30" i="56" s="1"/>
  <c r="U30" i="56" s="1"/>
  <c r="V30" i="56" s="1"/>
  <c r="W30" i="56" s="1"/>
  <c r="X30" i="56" s="1"/>
  <c r="Y30" i="56" s="1"/>
  <c r="Z30" i="56" s="1"/>
  <c r="AA30" i="56" s="1"/>
  <c r="AB30" i="56" s="1"/>
  <c r="AC30" i="56" s="1"/>
  <c r="AD30" i="56" s="1"/>
  <c r="AE30" i="56" s="1"/>
  <c r="AF30" i="56" s="1"/>
  <c r="C30" i="53"/>
  <c r="D30" i="53" s="1"/>
  <c r="E30" i="53" s="1"/>
  <c r="F30" i="53" s="1"/>
  <c r="G30" i="53" s="1"/>
  <c r="H30" i="53" s="1"/>
  <c r="I30" i="53" s="1"/>
  <c r="J30" i="53" s="1"/>
  <c r="K30" i="53" s="1"/>
  <c r="L30" i="53" s="1"/>
  <c r="M30" i="53" s="1"/>
  <c r="N30" i="53" s="1"/>
  <c r="O30" i="53" s="1"/>
  <c r="P30" i="53" s="1"/>
  <c r="Q30" i="53" s="1"/>
  <c r="R30" i="53" s="1"/>
  <c r="S30" i="53" s="1"/>
  <c r="T30" i="53" s="1"/>
  <c r="U30" i="53" s="1"/>
  <c r="V30" i="53" s="1"/>
  <c r="W30" i="53" s="1"/>
  <c r="X30" i="53" s="1"/>
  <c r="Y30" i="53" s="1"/>
  <c r="Z30" i="53" s="1"/>
  <c r="AA30" i="53" s="1"/>
  <c r="AB30" i="53" s="1"/>
  <c r="AC30" i="53" s="1"/>
  <c r="AD30" i="53" s="1"/>
  <c r="AE30" i="53" s="1"/>
  <c r="AF30" i="53" s="1"/>
  <c r="B32" i="56" l="1"/>
  <c r="C31" i="56"/>
  <c r="D31" i="56" s="1"/>
  <c r="E31" i="56" s="1"/>
  <c r="F31" i="56" s="1"/>
  <c r="G31" i="56" s="1"/>
  <c r="H31" i="56" s="1"/>
  <c r="I31" i="56" s="1"/>
  <c r="J31" i="56" s="1"/>
  <c r="K31" i="56" s="1"/>
  <c r="L31" i="56" s="1"/>
  <c r="M31" i="56" s="1"/>
  <c r="N31" i="56" s="1"/>
  <c r="O31" i="56" s="1"/>
  <c r="P31" i="56" s="1"/>
  <c r="Q31" i="56" s="1"/>
  <c r="R31" i="56" s="1"/>
  <c r="S31" i="56" s="1"/>
  <c r="T31" i="56" s="1"/>
  <c r="U31" i="56" s="1"/>
  <c r="V31" i="56" s="1"/>
  <c r="W31" i="56" s="1"/>
  <c r="X31" i="56" s="1"/>
  <c r="Y31" i="56" s="1"/>
  <c r="Z31" i="56" s="1"/>
  <c r="AA31" i="56" s="1"/>
  <c r="AB31" i="56" s="1"/>
  <c r="AC31" i="56" s="1"/>
  <c r="AD31" i="56" s="1"/>
  <c r="AE31" i="56" s="1"/>
  <c r="AF31" i="56" s="1"/>
  <c r="C31" i="53"/>
  <c r="D31" i="53" s="1"/>
  <c r="E31" i="53" s="1"/>
  <c r="F31" i="53" s="1"/>
  <c r="G31" i="53" s="1"/>
  <c r="H31" i="53" s="1"/>
  <c r="I31" i="53" s="1"/>
  <c r="J31" i="53" s="1"/>
  <c r="K31" i="53" s="1"/>
  <c r="L31" i="53" s="1"/>
  <c r="M31" i="53" s="1"/>
  <c r="N31" i="53" s="1"/>
  <c r="O31" i="53" s="1"/>
  <c r="P31" i="53" s="1"/>
  <c r="Q31" i="53" s="1"/>
  <c r="R31" i="53" s="1"/>
  <c r="S31" i="53" s="1"/>
  <c r="T31" i="53" s="1"/>
  <c r="U31" i="53" s="1"/>
  <c r="V31" i="53" s="1"/>
  <c r="W31" i="53" s="1"/>
  <c r="X31" i="53" s="1"/>
  <c r="Y31" i="53" s="1"/>
  <c r="Z31" i="53" s="1"/>
  <c r="AA31" i="53" s="1"/>
  <c r="AB31" i="53" s="1"/>
  <c r="AC31" i="53" s="1"/>
  <c r="AD31" i="53" s="1"/>
  <c r="AE31" i="53" s="1"/>
  <c r="AF31" i="53" s="1"/>
  <c r="B33" i="56" l="1"/>
  <c r="C32" i="56"/>
  <c r="D32" i="56" s="1"/>
  <c r="E32" i="56" s="1"/>
  <c r="F32" i="56" s="1"/>
  <c r="G32" i="56" s="1"/>
  <c r="H32" i="56" s="1"/>
  <c r="I32" i="56" s="1"/>
  <c r="J32" i="56" s="1"/>
  <c r="K32" i="56" s="1"/>
  <c r="L32" i="56" s="1"/>
  <c r="M32" i="56" s="1"/>
  <c r="N32" i="56" s="1"/>
  <c r="O32" i="56" s="1"/>
  <c r="P32" i="56" s="1"/>
  <c r="Q32" i="56" s="1"/>
  <c r="R32" i="56" s="1"/>
  <c r="S32" i="56" s="1"/>
  <c r="T32" i="56" s="1"/>
  <c r="U32" i="56" s="1"/>
  <c r="V32" i="56" s="1"/>
  <c r="W32" i="56" s="1"/>
  <c r="X32" i="56" s="1"/>
  <c r="Y32" i="56" s="1"/>
  <c r="Z32" i="56" s="1"/>
  <c r="AA32" i="56" s="1"/>
  <c r="AB32" i="56" s="1"/>
  <c r="AC32" i="56" s="1"/>
  <c r="AD32" i="56" s="1"/>
  <c r="AE32" i="56" s="1"/>
  <c r="AF32" i="56" s="1"/>
  <c r="C32" i="53"/>
  <c r="D32" i="53" s="1"/>
  <c r="E32" i="53" s="1"/>
  <c r="F32" i="53" s="1"/>
  <c r="G32" i="53" s="1"/>
  <c r="H32" i="53" s="1"/>
  <c r="I32" i="53" s="1"/>
  <c r="J32" i="53" s="1"/>
  <c r="K32" i="53" s="1"/>
  <c r="L32" i="53" s="1"/>
  <c r="M32" i="53" s="1"/>
  <c r="N32" i="53" s="1"/>
  <c r="O32" i="53" s="1"/>
  <c r="P32" i="53" s="1"/>
  <c r="Q32" i="53" s="1"/>
  <c r="R32" i="53" s="1"/>
  <c r="S32" i="53" s="1"/>
  <c r="T32" i="53" s="1"/>
  <c r="U32" i="53" s="1"/>
  <c r="V32" i="53" s="1"/>
  <c r="W32" i="53" s="1"/>
  <c r="X32" i="53" s="1"/>
  <c r="Y32" i="53" s="1"/>
  <c r="Z32" i="53" s="1"/>
  <c r="AA32" i="53" s="1"/>
  <c r="AB32" i="53" s="1"/>
  <c r="AC32" i="53" s="1"/>
  <c r="AD32" i="53" s="1"/>
  <c r="AE32" i="53" s="1"/>
  <c r="AF32" i="53" s="1"/>
  <c r="B34" i="56" l="1"/>
  <c r="C33" i="56"/>
  <c r="D33" i="56" s="1"/>
  <c r="E33" i="56" s="1"/>
  <c r="F33" i="56" s="1"/>
  <c r="G33" i="56" s="1"/>
  <c r="H33" i="56" s="1"/>
  <c r="I33" i="56" s="1"/>
  <c r="J33" i="56" s="1"/>
  <c r="K33" i="56" s="1"/>
  <c r="L33" i="56" s="1"/>
  <c r="M33" i="56" s="1"/>
  <c r="N33" i="56" s="1"/>
  <c r="O33" i="56" s="1"/>
  <c r="P33" i="56" s="1"/>
  <c r="Q33" i="56" s="1"/>
  <c r="R33" i="56" s="1"/>
  <c r="S33" i="56" s="1"/>
  <c r="T33" i="56" s="1"/>
  <c r="U33" i="56" s="1"/>
  <c r="V33" i="56" s="1"/>
  <c r="W33" i="56" s="1"/>
  <c r="X33" i="56" s="1"/>
  <c r="Y33" i="56" s="1"/>
  <c r="Z33" i="56" s="1"/>
  <c r="AA33" i="56" s="1"/>
  <c r="AB33" i="56" s="1"/>
  <c r="AC33" i="56" s="1"/>
  <c r="AD33" i="56" s="1"/>
  <c r="AE33" i="56" s="1"/>
  <c r="AF33" i="56" s="1"/>
  <c r="C33" i="53"/>
  <c r="D33" i="53" s="1"/>
  <c r="E33" i="53" s="1"/>
  <c r="F33" i="53" s="1"/>
  <c r="G33" i="53" s="1"/>
  <c r="H33" i="53" s="1"/>
  <c r="I33" i="53" s="1"/>
  <c r="J33" i="53" s="1"/>
  <c r="K33" i="53" s="1"/>
  <c r="L33" i="53" s="1"/>
  <c r="M33" i="53" s="1"/>
  <c r="N33" i="53" s="1"/>
  <c r="O33" i="53" s="1"/>
  <c r="P33" i="53" s="1"/>
  <c r="Q33" i="53" s="1"/>
  <c r="R33" i="53" s="1"/>
  <c r="S33" i="53" s="1"/>
  <c r="T33" i="53" s="1"/>
  <c r="U33" i="53" s="1"/>
  <c r="V33" i="53" s="1"/>
  <c r="W33" i="53" s="1"/>
  <c r="X33" i="53" s="1"/>
  <c r="Y33" i="53" s="1"/>
  <c r="Z33" i="53" s="1"/>
  <c r="AA33" i="53" s="1"/>
  <c r="AB33" i="53" s="1"/>
  <c r="AC33" i="53" s="1"/>
  <c r="AD33" i="53" s="1"/>
  <c r="AE33" i="53" s="1"/>
  <c r="AF33" i="53" s="1"/>
  <c r="C34" i="56" l="1"/>
  <c r="D34" i="56" s="1"/>
  <c r="E34" i="56" s="1"/>
  <c r="F34" i="56" s="1"/>
  <c r="G34" i="56" s="1"/>
  <c r="H34" i="56" s="1"/>
  <c r="I34" i="56" s="1"/>
  <c r="J34" i="56" s="1"/>
  <c r="K34" i="56" s="1"/>
  <c r="L34" i="56" s="1"/>
  <c r="M34" i="56" s="1"/>
  <c r="N34" i="56" s="1"/>
  <c r="O34" i="56" s="1"/>
  <c r="P34" i="56" s="1"/>
  <c r="Q34" i="56" s="1"/>
  <c r="R34" i="56" s="1"/>
  <c r="S34" i="56" s="1"/>
  <c r="T34" i="56" s="1"/>
  <c r="U34" i="56" s="1"/>
  <c r="V34" i="56" s="1"/>
  <c r="W34" i="56" s="1"/>
  <c r="X34" i="56" s="1"/>
  <c r="Y34" i="56" s="1"/>
  <c r="Z34" i="56" s="1"/>
  <c r="AA34" i="56" s="1"/>
  <c r="AB34" i="56" s="1"/>
  <c r="AC34" i="56" s="1"/>
  <c r="AD34" i="56" s="1"/>
  <c r="AE34" i="56" s="1"/>
  <c r="AF34" i="56" s="1"/>
  <c r="B35" i="56"/>
  <c r="C34" i="53"/>
  <c r="D34" i="53" s="1"/>
  <c r="E34" i="53" s="1"/>
  <c r="F34" i="53" s="1"/>
  <c r="G34" i="53" s="1"/>
  <c r="H34" i="53" s="1"/>
  <c r="I34" i="53" s="1"/>
  <c r="J34" i="53" s="1"/>
  <c r="K34" i="53" s="1"/>
  <c r="L34" i="53" s="1"/>
  <c r="M34" i="53" s="1"/>
  <c r="N34" i="53" s="1"/>
  <c r="O34" i="53" s="1"/>
  <c r="P34" i="53" s="1"/>
  <c r="Q34" i="53" s="1"/>
  <c r="R34" i="53" s="1"/>
  <c r="S34" i="53" s="1"/>
  <c r="T34" i="53" s="1"/>
  <c r="U34" i="53" s="1"/>
  <c r="V34" i="53" s="1"/>
  <c r="W34" i="53" s="1"/>
  <c r="X34" i="53" s="1"/>
  <c r="Y34" i="53" s="1"/>
  <c r="Z34" i="53" s="1"/>
  <c r="AA34" i="53" s="1"/>
  <c r="AB34" i="53" s="1"/>
  <c r="AC34" i="53" s="1"/>
  <c r="AD34" i="53" s="1"/>
  <c r="AE34" i="53" s="1"/>
  <c r="AF34" i="53" s="1"/>
  <c r="B38" i="52" s="1"/>
  <c r="B36" i="56" l="1"/>
  <c r="C35" i="56"/>
  <c r="D35" i="56" s="1"/>
  <c r="E35" i="56" s="1"/>
  <c r="F35" i="56" s="1"/>
  <c r="G35" i="56" s="1"/>
  <c r="H35" i="56" s="1"/>
  <c r="I35" i="56" s="1"/>
  <c r="J35" i="56" s="1"/>
  <c r="K35" i="56" s="1"/>
  <c r="L35" i="56" s="1"/>
  <c r="M35" i="56" s="1"/>
  <c r="N35" i="56" s="1"/>
  <c r="O35" i="56" s="1"/>
  <c r="P35" i="56" s="1"/>
  <c r="Q35" i="56" s="1"/>
  <c r="R35" i="56" s="1"/>
  <c r="S35" i="56" s="1"/>
  <c r="T35" i="56" s="1"/>
  <c r="U35" i="56" s="1"/>
  <c r="V35" i="56" s="1"/>
  <c r="W35" i="56" s="1"/>
  <c r="X35" i="56" s="1"/>
  <c r="Y35" i="56" s="1"/>
  <c r="Z35" i="56" s="1"/>
  <c r="AA35" i="56" s="1"/>
  <c r="AB35" i="56" s="1"/>
  <c r="AC35" i="56" s="1"/>
  <c r="AD35" i="56" s="1"/>
  <c r="AE35" i="56" s="1"/>
  <c r="AF35" i="56" s="1"/>
  <c r="C35" i="53"/>
  <c r="D35" i="53" s="1"/>
  <c r="E35" i="53" s="1"/>
  <c r="F35" i="53" s="1"/>
  <c r="G35" i="53" s="1"/>
  <c r="H35" i="53" s="1"/>
  <c r="I35" i="53" s="1"/>
  <c r="J35" i="53" s="1"/>
  <c r="K35" i="53" s="1"/>
  <c r="L35" i="53" s="1"/>
  <c r="M35" i="53" s="1"/>
  <c r="N35" i="53" s="1"/>
  <c r="O35" i="53" s="1"/>
  <c r="P35" i="53" s="1"/>
  <c r="Q35" i="53" s="1"/>
  <c r="R35" i="53" s="1"/>
  <c r="S35" i="53" s="1"/>
  <c r="T35" i="53" s="1"/>
  <c r="U35" i="53" s="1"/>
  <c r="V35" i="53" s="1"/>
  <c r="W35" i="53" s="1"/>
  <c r="X35" i="53" s="1"/>
  <c r="Y35" i="53" s="1"/>
  <c r="Z35" i="53" s="1"/>
  <c r="AA35" i="53" s="1"/>
  <c r="AB35" i="53" s="1"/>
  <c r="AC35" i="53" s="1"/>
  <c r="AD35" i="53" s="1"/>
  <c r="AE35" i="53" s="1"/>
  <c r="AF35" i="53" s="1"/>
  <c r="C38" i="52" s="1"/>
  <c r="B37" i="56" l="1"/>
  <c r="C36" i="56"/>
  <c r="D36" i="56" s="1"/>
  <c r="E36" i="56" s="1"/>
  <c r="F36" i="56" s="1"/>
  <c r="G36" i="56" s="1"/>
  <c r="H36" i="56" s="1"/>
  <c r="I36" i="56" s="1"/>
  <c r="J36" i="56" s="1"/>
  <c r="K36" i="56" s="1"/>
  <c r="L36" i="56" s="1"/>
  <c r="M36" i="56" s="1"/>
  <c r="N36" i="56" s="1"/>
  <c r="O36" i="56" s="1"/>
  <c r="P36" i="56" s="1"/>
  <c r="Q36" i="56" s="1"/>
  <c r="R36" i="56" s="1"/>
  <c r="S36" i="56" s="1"/>
  <c r="T36" i="56" s="1"/>
  <c r="U36" i="56" s="1"/>
  <c r="V36" i="56" s="1"/>
  <c r="W36" i="56" s="1"/>
  <c r="X36" i="56" s="1"/>
  <c r="Y36" i="56" s="1"/>
  <c r="Z36" i="56" s="1"/>
  <c r="AA36" i="56" s="1"/>
  <c r="AB36" i="56" s="1"/>
  <c r="AC36" i="56" s="1"/>
  <c r="AD36" i="56" s="1"/>
  <c r="AE36" i="56" s="1"/>
  <c r="AF36" i="56" s="1"/>
  <c r="C37" i="52" s="1"/>
  <c r="C36" i="53"/>
  <c r="D36" i="53" s="1"/>
  <c r="E36" i="53" s="1"/>
  <c r="F36" i="53" s="1"/>
  <c r="G36" i="53" s="1"/>
  <c r="H36" i="53" s="1"/>
  <c r="I36" i="53" s="1"/>
  <c r="J36" i="53" s="1"/>
  <c r="K36" i="53" s="1"/>
  <c r="L36" i="53" s="1"/>
  <c r="M36" i="53" s="1"/>
  <c r="N36" i="53" s="1"/>
  <c r="O36" i="53" s="1"/>
  <c r="P36" i="53" s="1"/>
  <c r="Q36" i="53" s="1"/>
  <c r="R36" i="53" s="1"/>
  <c r="S36" i="53" s="1"/>
  <c r="T36" i="53" s="1"/>
  <c r="U36" i="53" s="1"/>
  <c r="V36" i="53" s="1"/>
  <c r="W36" i="53" s="1"/>
  <c r="X36" i="53" s="1"/>
  <c r="Y36" i="53" s="1"/>
  <c r="Z36" i="53" s="1"/>
  <c r="AA36" i="53" s="1"/>
  <c r="AB36" i="53" s="1"/>
  <c r="AC36" i="53" s="1"/>
  <c r="AD36" i="53" s="1"/>
  <c r="AE36" i="53" s="1"/>
  <c r="AF36" i="53" s="1"/>
  <c r="D38" i="52" s="1"/>
  <c r="B38" i="56" l="1"/>
  <c r="C37" i="56"/>
  <c r="D37" i="56" s="1"/>
  <c r="E37" i="56" s="1"/>
  <c r="F37" i="56" s="1"/>
  <c r="G37" i="56" s="1"/>
  <c r="H37" i="56" s="1"/>
  <c r="I37" i="56" s="1"/>
  <c r="J37" i="56" s="1"/>
  <c r="K37" i="56" s="1"/>
  <c r="L37" i="56" s="1"/>
  <c r="M37" i="56" s="1"/>
  <c r="N37" i="56" s="1"/>
  <c r="O37" i="56" s="1"/>
  <c r="P37" i="56" s="1"/>
  <c r="Q37" i="56" s="1"/>
  <c r="R37" i="56" s="1"/>
  <c r="S37" i="56" s="1"/>
  <c r="T37" i="56" s="1"/>
  <c r="U37" i="56" s="1"/>
  <c r="V37" i="56" s="1"/>
  <c r="W37" i="56" s="1"/>
  <c r="X37" i="56" s="1"/>
  <c r="Y37" i="56" s="1"/>
  <c r="Z37" i="56" s="1"/>
  <c r="AA37" i="56" s="1"/>
  <c r="AB37" i="56" s="1"/>
  <c r="AC37" i="56" s="1"/>
  <c r="AD37" i="56" s="1"/>
  <c r="AE37" i="56" s="1"/>
  <c r="AF37" i="56" s="1"/>
  <c r="D37" i="52" s="1"/>
  <c r="C37" i="53"/>
  <c r="D37" i="53" s="1"/>
  <c r="E37" i="53" s="1"/>
  <c r="F37" i="53" s="1"/>
  <c r="G37" i="53" s="1"/>
  <c r="H37" i="53" s="1"/>
  <c r="I37" i="53" s="1"/>
  <c r="J37" i="53" s="1"/>
  <c r="K37" i="53" s="1"/>
  <c r="L37" i="53" s="1"/>
  <c r="M37" i="53" s="1"/>
  <c r="N37" i="53" s="1"/>
  <c r="O37" i="53" s="1"/>
  <c r="P37" i="53" s="1"/>
  <c r="Q37" i="53" s="1"/>
  <c r="R37" i="53" s="1"/>
  <c r="S37" i="53" s="1"/>
  <c r="T37" i="53" s="1"/>
  <c r="U37" i="53" s="1"/>
  <c r="V37" i="53" s="1"/>
  <c r="W37" i="53" s="1"/>
  <c r="X37" i="53" s="1"/>
  <c r="Y37" i="53" s="1"/>
  <c r="Z37" i="53" s="1"/>
  <c r="AA37" i="53" s="1"/>
  <c r="AB37" i="53" s="1"/>
  <c r="AC37" i="53" s="1"/>
  <c r="AD37" i="53" s="1"/>
  <c r="AE37" i="53" s="1"/>
  <c r="AF37" i="53" s="1"/>
  <c r="E38" i="52" s="1"/>
  <c r="C38" i="56" l="1"/>
  <c r="D38" i="56" s="1"/>
  <c r="E38" i="56" s="1"/>
  <c r="F38" i="56" s="1"/>
  <c r="G38" i="56" s="1"/>
  <c r="H38" i="56" s="1"/>
  <c r="I38" i="56" s="1"/>
  <c r="J38" i="56" s="1"/>
  <c r="K38" i="56" s="1"/>
  <c r="L38" i="56" s="1"/>
  <c r="M38" i="56" s="1"/>
  <c r="N38" i="56" s="1"/>
  <c r="O38" i="56" s="1"/>
  <c r="P38" i="56" s="1"/>
  <c r="Q38" i="56" s="1"/>
  <c r="R38" i="56" s="1"/>
  <c r="S38" i="56" s="1"/>
  <c r="T38" i="56" s="1"/>
  <c r="U38" i="56" s="1"/>
  <c r="V38" i="56" s="1"/>
  <c r="W38" i="56" s="1"/>
  <c r="X38" i="56" s="1"/>
  <c r="Y38" i="56" s="1"/>
  <c r="Z38" i="56" s="1"/>
  <c r="AA38" i="56" s="1"/>
  <c r="AB38" i="56" s="1"/>
  <c r="AC38" i="56" s="1"/>
  <c r="AD38" i="56" s="1"/>
  <c r="AE38" i="56" s="1"/>
  <c r="AF38" i="56" s="1"/>
  <c r="E37" i="52" s="1"/>
  <c r="B39" i="56"/>
  <c r="C38" i="53"/>
  <c r="D38" i="53" s="1"/>
  <c r="E38" i="53" s="1"/>
  <c r="F38" i="53" s="1"/>
  <c r="G38" i="53" s="1"/>
  <c r="H38" i="53" s="1"/>
  <c r="I38" i="53" s="1"/>
  <c r="J38" i="53" s="1"/>
  <c r="K38" i="53" s="1"/>
  <c r="L38" i="53" s="1"/>
  <c r="M38" i="53" s="1"/>
  <c r="N38" i="53" s="1"/>
  <c r="O38" i="53" s="1"/>
  <c r="P38" i="53" s="1"/>
  <c r="Q38" i="53" s="1"/>
  <c r="R38" i="53" s="1"/>
  <c r="S38" i="53" s="1"/>
  <c r="T38" i="53" s="1"/>
  <c r="U38" i="53" s="1"/>
  <c r="V38" i="53" s="1"/>
  <c r="W38" i="53" s="1"/>
  <c r="X38" i="53" s="1"/>
  <c r="Y38" i="53" s="1"/>
  <c r="Z38" i="53" s="1"/>
  <c r="AA38" i="53" s="1"/>
  <c r="AB38" i="53" s="1"/>
  <c r="AC38" i="53" s="1"/>
  <c r="AD38" i="53" s="1"/>
  <c r="AE38" i="53" s="1"/>
  <c r="AF38" i="53" s="1"/>
  <c r="F38" i="52" s="1"/>
  <c r="B40" i="56" l="1"/>
  <c r="C40" i="56" s="1"/>
  <c r="D40" i="56" s="1"/>
  <c r="E40" i="56" s="1"/>
  <c r="F40" i="56" s="1"/>
  <c r="G40" i="56" s="1"/>
  <c r="H40" i="56" s="1"/>
  <c r="I40" i="56" s="1"/>
  <c r="J40" i="56" s="1"/>
  <c r="K40" i="56" s="1"/>
  <c r="L40" i="56" s="1"/>
  <c r="M40" i="56" s="1"/>
  <c r="N40" i="56" s="1"/>
  <c r="O40" i="56" s="1"/>
  <c r="P40" i="56" s="1"/>
  <c r="Q40" i="56" s="1"/>
  <c r="R40" i="56" s="1"/>
  <c r="S40" i="56" s="1"/>
  <c r="T40" i="56" s="1"/>
  <c r="U40" i="56" s="1"/>
  <c r="V40" i="56" s="1"/>
  <c r="W40" i="56" s="1"/>
  <c r="X40" i="56" s="1"/>
  <c r="Y40" i="56" s="1"/>
  <c r="Z40" i="56" s="1"/>
  <c r="AA40" i="56" s="1"/>
  <c r="AB40" i="56" s="1"/>
  <c r="AC40" i="56" s="1"/>
  <c r="AD40" i="56" s="1"/>
  <c r="AE40" i="56" s="1"/>
  <c r="AF40" i="56" s="1"/>
  <c r="C39" i="56"/>
  <c r="D39" i="56" s="1"/>
  <c r="E39" i="56" s="1"/>
  <c r="F39" i="56" s="1"/>
  <c r="G39" i="56" s="1"/>
  <c r="H39" i="56" s="1"/>
  <c r="I39" i="56" s="1"/>
  <c r="J39" i="56" s="1"/>
  <c r="K39" i="56" s="1"/>
  <c r="L39" i="56" s="1"/>
  <c r="M39" i="56" s="1"/>
  <c r="N39" i="56" s="1"/>
  <c r="O39" i="56" s="1"/>
  <c r="P39" i="56" s="1"/>
  <c r="Q39" i="56" s="1"/>
  <c r="R39" i="56" s="1"/>
  <c r="S39" i="56" s="1"/>
  <c r="T39" i="56" s="1"/>
  <c r="U39" i="56" s="1"/>
  <c r="V39" i="56" s="1"/>
  <c r="W39" i="56" s="1"/>
  <c r="X39" i="56" s="1"/>
  <c r="Y39" i="56" s="1"/>
  <c r="Z39" i="56" s="1"/>
  <c r="AA39" i="56" s="1"/>
  <c r="AB39" i="56" s="1"/>
  <c r="AC39" i="56" s="1"/>
  <c r="AD39" i="56" s="1"/>
  <c r="AE39" i="56" s="1"/>
  <c r="AF39" i="56" s="1"/>
  <c r="F37" i="52" s="1"/>
  <c r="C39" i="53"/>
  <c r="D39" i="53" s="1"/>
  <c r="E39" i="53" s="1"/>
  <c r="F39" i="53" s="1"/>
  <c r="G39" i="53" s="1"/>
  <c r="H39" i="53" s="1"/>
  <c r="I39" i="53" s="1"/>
  <c r="J39" i="53" s="1"/>
  <c r="K39" i="53" s="1"/>
  <c r="L39" i="53" s="1"/>
  <c r="M39" i="53" s="1"/>
  <c r="N39" i="53" s="1"/>
  <c r="O39" i="53" s="1"/>
  <c r="P39" i="53" s="1"/>
  <c r="Q39" i="53" s="1"/>
  <c r="R39" i="53" s="1"/>
  <c r="S39" i="53" s="1"/>
  <c r="T39" i="53" s="1"/>
  <c r="U39" i="53" s="1"/>
  <c r="V39" i="53" s="1"/>
  <c r="W39" i="53" s="1"/>
  <c r="X39" i="53" s="1"/>
  <c r="Y39" i="53" s="1"/>
  <c r="Z39" i="53" s="1"/>
  <c r="AA39" i="53" s="1"/>
  <c r="AB39" i="53" s="1"/>
  <c r="AC39" i="53" s="1"/>
  <c r="AD39" i="53" s="1"/>
  <c r="AE39" i="53" s="1"/>
  <c r="AF39" i="53" s="1"/>
  <c r="C40" i="53"/>
  <c r="D40" i="53" s="1"/>
  <c r="E40" i="53" s="1"/>
  <c r="F40" i="53" s="1"/>
  <c r="G40" i="53" s="1"/>
  <c r="H40" i="53" s="1"/>
  <c r="I40" i="53" s="1"/>
  <c r="J40" i="53" s="1"/>
  <c r="K40" i="53" s="1"/>
  <c r="L40" i="53" s="1"/>
  <c r="M40" i="53" s="1"/>
  <c r="N40" i="53" s="1"/>
  <c r="O40" i="53" s="1"/>
  <c r="P40" i="53" s="1"/>
  <c r="Q40" i="53" s="1"/>
  <c r="R40" i="53" s="1"/>
  <c r="S40" i="53" s="1"/>
  <c r="T40" i="53" s="1"/>
  <c r="U40" i="53" s="1"/>
  <c r="V40" i="53" s="1"/>
  <c r="W40" i="53" s="1"/>
  <c r="X40" i="53" s="1"/>
  <c r="Y40" i="53" s="1"/>
  <c r="Z40" i="53" s="1"/>
  <c r="AA40" i="53" s="1"/>
  <c r="AB40" i="53" s="1"/>
  <c r="AC40" i="53" s="1"/>
  <c r="AD40" i="53" s="1"/>
  <c r="AE40" i="53" s="1"/>
  <c r="AF40" i="53" s="1"/>
  <c r="G40" i="52" l="1"/>
</calcChain>
</file>

<file path=xl/sharedStrings.xml><?xml version="1.0" encoding="utf-8"?>
<sst xmlns="http://schemas.openxmlformats.org/spreadsheetml/2006/main" count="109" uniqueCount="54">
  <si>
    <t>Наименование показателя</t>
  </si>
  <si>
    <t>1</t>
  </si>
  <si>
    <t>3</t>
  </si>
  <si>
    <t>4</t>
  </si>
  <si>
    <t>5</t>
  </si>
  <si>
    <t>10</t>
  </si>
  <si>
    <t>11</t>
  </si>
  <si>
    <t>12</t>
  </si>
  <si>
    <t>20</t>
  </si>
  <si>
    <t xml:space="preserve">(номер учетной группы) </t>
  </si>
  <si>
    <t>(наименование учетной группы)</t>
  </si>
  <si>
    <t>6</t>
  </si>
  <si>
    <t>7</t>
  </si>
  <si>
    <t>8</t>
  </si>
  <si>
    <t>14</t>
  </si>
  <si>
    <t>15</t>
  </si>
  <si>
    <t>Последний календарный день квартала</t>
  </si>
  <si>
    <t>9</t>
  </si>
  <si>
    <t>13</t>
  </si>
  <si>
    <t>16</t>
  </si>
  <si>
    <t>17</t>
  </si>
  <si>
    <t>18</t>
  </si>
  <si>
    <t>19</t>
  </si>
  <si>
    <t>21</t>
  </si>
  <si>
    <t>22</t>
  </si>
  <si>
    <t xml:space="preserve"> </t>
  </si>
  <si>
    <t>Период (квартал и год) наступления страхового случая</t>
  </si>
  <si>
    <t>ОКУД 0420155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</si>
  <si>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</si>
  <si>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</si>
  <si>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</si>
  <si>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</si>
  <si>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</si>
  <si>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</si>
  <si>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</si>
  <si>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</si>
  <si>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</si>
  <si>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Предшествующие периоды</t>
  </si>
  <si>
    <t>Страхование воздушного, водного транспорта, включая страхование ответственности владельцев указанного транспорта, и страхование грузов</t>
  </si>
  <si>
    <t>Подраздел 21.1. Ретроспективный анализ достаточности оценки ожидаемой величины обязательств по резерву убытков (ДПУ) – брутто-перестрахование по учетной группе (дополнительной учетной группе)</t>
  </si>
  <si>
    <t>По страховым случаям, наступившим до:</t>
  </si>
  <si>
    <t>Оценка ожидаемой величины обязательств по резерву убытков (ДПУ) – брутто-перестрахование</t>
  </si>
  <si>
    <t>Страховые выплаты – брутто-перестрахование (нарастающим итогом) 
к концу квартала:</t>
  </si>
  <si>
    <t>Поступления по суброгациям, регрессам и от реализации годных остатков – брутто-перестрахование (нарастающим итогом)
к концу квартала:</t>
  </si>
  <si>
    <t>Расходы на исполнение обязательств по страховым случаям, учитываемым в расчете оценки ожидаемой величины обязательств по резерву убытков (ДПУ), – брутто-перестрахование (нарастающим итогом)
к концу квартала:</t>
  </si>
  <si>
    <t>Переоцененный остаток оценки ожидаемой величины обязательств по резерву убытков (ДПУ) – брутто-перестрахование</t>
  </si>
  <si>
    <t>Избыток (недостаток) оценки ожидаемой величины обязательств по резерву убытков (ДПУ) – брутто-перестрахование (нарастающим итогом)</t>
  </si>
  <si>
    <t>Избыток (недостаток) оценки ожидаемой величины обязательств по резерву убытков (ДПУ) – брутто-перестрахование (нарастающим итогом), %</t>
  </si>
  <si>
    <t>Отчетная дата:</t>
  </si>
  <si>
    <t>Подраздел 5.1. Страховые выплаты с разбивкой по кварталам наступления страхового случая и оплаты убытков (нарастающим итогом) по учетной группе (дополнительной учетной группе)</t>
  </si>
  <si>
    <t>Подраздел 13. Входящие денежные потоки при оценке ожидаемой величины обязательств по резерву убытков (ДПУ) до дисконтирования по учетной группе (дополнительной учетной группе)</t>
  </si>
  <si>
    <t>Подраздел 14. Исходящие денежные потоки при оценке ожидаемой величины обязательств по резерву убытков (ДПУ) до дисконтирования по учетной группе (дополнительной учетной группе)</t>
  </si>
  <si>
    <t xml:space="preserve">Последующие периоды </t>
  </si>
  <si>
    <t>Данные до 01.01.2023 не указываются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</si>
</sst>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mmm\ d\,\ yyyy"/>
    <numFmt numFmtId="165" formatCode="_-* #,##0_-;\-* #,##0_-;_-* &quot;-&quot;??_-;_-@_-"/>
    <numFmt numFmtId="166" formatCode="0.00_ ;\-0.00\ "/>
  </numFmts>
  <fonts count="19" x14ac:knownFonts="1">
    <font>
      <sz val="10"/>
      <color theme="1"/>
      <name val="Tahoma"/>
      <family val="2"/>
    </font>
    <font>
      <b/>
      <sz val="9"/>
      <color rgb="FFFFFFFF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FFFFFF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9"/>
      <color rgb="FF808080"/>
      <name val="Calibri"/>
      <family val="2"/>
      <charset val="204"/>
      <scheme val="minor"/>
    </font>
    <font>
      <sz val="9"/>
      <color rgb="FF222222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Tahoma"/>
      <family val="2"/>
    </font>
    <font>
      <b/>
      <sz val="9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0" tint="-0.49998474074526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0" tint="-0.499984740745262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9"/>
      <color rgb="FF222222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i/>
      <sz val="9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6A99CF"/>
      </patternFill>
    </fill>
    <fill>
      <patternFill patternType="solid">
        <fgColor rgb="FFFFFFFF"/>
      </patternFill>
    </fill>
    <fill>
      <patternFill patternType="solid">
        <fgColor rgb="FFFEFEF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0" borderId="0" xfId="0" applyFont="1"/>
    <xf numFmtId="0" fontId="2" fillId="3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3" fontId="6" fillId="6" borderId="2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center" vertical="center"/>
    </xf>
    <xf numFmtId="0" fontId="2" fillId="0" borderId="0" xfId="0" applyFont="1"/>
    <xf numFmtId="0" fontId="2" fillId="0" borderId="0" xfId="0" applyFont="1"/>
    <xf numFmtId="0" fontId="2" fillId="0" borderId="0" xfId="0" applyFont="1"/>
    <xf numFmtId="14" fontId="2" fillId="0" borderId="2" xfId="0" applyNumberFormat="1" applyFont="1" applyBorder="1"/>
    <xf numFmtId="14" fontId="2" fillId="0" borderId="0" xfId="0" applyNumberFormat="1" applyFont="1"/>
    <xf numFmtId="2" fontId="2" fillId="0" borderId="2" xfId="0" applyNumberFormat="1" applyFont="1" applyBorder="1"/>
    <xf numFmtId="2" fontId="2" fillId="6" borderId="2" xfId="1" applyNumberFormat="1" applyFont="1" applyFill="1" applyBorder="1"/>
    <xf numFmtId="2" fontId="2" fillId="0" borderId="2" xfId="1" applyNumberFormat="1" applyFont="1" applyBorder="1"/>
    <xf numFmtId="2" fontId="2" fillId="0" borderId="4" xfId="0" applyNumberFormat="1" applyFont="1" applyBorder="1"/>
    <xf numFmtId="0" fontId="2" fillId="0" borderId="0" xfId="0" applyFont="1"/>
    <xf numFmtId="49" fontId="2" fillId="0" borderId="0" xfId="0" applyNumberFormat="1" applyFont="1" applyAlignment="1">
      <alignment horizontal="right"/>
    </xf>
    <xf numFmtId="2" fontId="2" fillId="6" borderId="2" xfId="2" applyNumberFormat="1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7" fillId="0" borderId="0" xfId="0" applyFont="1" applyFill="1"/>
    <xf numFmtId="0" fontId="7" fillId="0" borderId="1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top"/>
    </xf>
    <xf numFmtId="0" fontId="2" fillId="0" borderId="0" xfId="0" applyFont="1" applyFill="1"/>
    <xf numFmtId="0" fontId="2" fillId="7" borderId="0" xfId="0" applyFont="1" applyFill="1"/>
    <xf numFmtId="0" fontId="10" fillId="0" borderId="0" xfId="0" applyFont="1"/>
    <xf numFmtId="0" fontId="11" fillId="0" borderId="0" xfId="0" applyFont="1" applyFill="1" applyAlignment="1">
      <alignment vertical="top"/>
    </xf>
    <xf numFmtId="0" fontId="12" fillId="0" borderId="0" xfId="0" applyFont="1"/>
    <xf numFmtId="0" fontId="13" fillId="0" borderId="0" xfId="0" applyFont="1"/>
    <xf numFmtId="0" fontId="5" fillId="0" borderId="0" xfId="0" applyFont="1" applyAlignment="1">
      <alignment vertical="top"/>
    </xf>
    <xf numFmtId="0" fontId="10" fillId="3" borderId="0" xfId="0" applyFont="1" applyFill="1" applyAlignment="1">
      <alignment horizontal="center" vertical="center"/>
    </xf>
    <xf numFmtId="164" fontId="2" fillId="6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/>
    <xf numFmtId="0" fontId="10" fillId="6" borderId="2" xfId="0" applyFont="1" applyFill="1" applyBorder="1"/>
    <xf numFmtId="0" fontId="10" fillId="0" borderId="0" xfId="0" applyFont="1" applyFill="1"/>
    <xf numFmtId="14" fontId="10" fillId="0" borderId="0" xfId="0" applyNumberFormat="1" applyFont="1"/>
    <xf numFmtId="0" fontId="14" fillId="0" borderId="0" xfId="0" applyFont="1" applyFill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165" fontId="2" fillId="6" borderId="2" xfId="1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top"/>
    </xf>
    <xf numFmtId="0" fontId="7" fillId="0" borderId="0" xfId="0" applyFont="1" applyFill="1"/>
    <xf numFmtId="0" fontId="5" fillId="0" borderId="0" xfId="0" applyFont="1" applyAlignment="1">
      <alignment horizontal="left" vertical="top"/>
    </xf>
    <xf numFmtId="0" fontId="2" fillId="0" borderId="0" xfId="0" applyFont="1"/>
    <xf numFmtId="0" fontId="1" fillId="2" borderId="6" xfId="0" applyFont="1" applyFill="1" applyBorder="1" applyAlignment="1">
      <alignment horizontal="center" vertical="center"/>
    </xf>
    <xf numFmtId="14" fontId="2" fillId="0" borderId="0" xfId="0" applyNumberFormat="1" applyFont="1" applyFill="1"/>
    <xf numFmtId="0" fontId="2" fillId="0" borderId="0" xfId="0" applyFont="1" applyFill="1" applyBorder="1" applyAlignment="1">
      <alignment wrapText="1"/>
    </xf>
    <xf numFmtId="0" fontId="15" fillId="0" borderId="0" xfId="0" applyFont="1" applyAlignment="1">
      <alignment horizontal="left" vertical="center" indent="2"/>
    </xf>
    <xf numFmtId="14" fontId="15" fillId="0" borderId="0" xfId="0" applyNumberFormat="1" applyFont="1"/>
    <xf numFmtId="2" fontId="2" fillId="0" borderId="4" xfId="1" applyNumberFormat="1" applyFont="1" applyFill="1" applyBorder="1"/>
    <xf numFmtId="49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5"/>
    </xf>
    <xf numFmtId="49" fontId="2" fillId="0" borderId="0" xfId="0" applyNumberFormat="1" applyFont="1" applyAlignment="1">
      <alignment horizontal="center" vertical="center"/>
    </xf>
    <xf numFmtId="0" fontId="9" fillId="0" borderId="0" xfId="0" applyFont="1" applyFill="1" applyAlignment="1">
      <alignment vertical="top"/>
    </xf>
    <xf numFmtId="0" fontId="2" fillId="0" borderId="2" xfId="0" applyFont="1" applyBorder="1" applyAlignment="1">
      <alignment horizontal="center"/>
    </xf>
    <xf numFmtId="166" fontId="2" fillId="6" borderId="2" xfId="1" applyNumberFormat="1" applyFont="1" applyFill="1" applyBorder="1"/>
    <xf numFmtId="166" fontId="2" fillId="5" borderId="2" xfId="1" applyNumberFormat="1" applyFont="1" applyFill="1" applyBorder="1"/>
    <xf numFmtId="166" fontId="2" fillId="6" borderId="4" xfId="1" applyNumberFormat="1" applyFont="1" applyFill="1" applyBorder="1"/>
    <xf numFmtId="14" fontId="7" fillId="0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15" fillId="0" borderId="2" xfId="0" applyNumberFormat="1" applyFont="1" applyBorder="1"/>
    <xf numFmtId="14" fontId="17" fillId="0" borderId="2" xfId="0" applyNumberFormat="1" applyFont="1" applyFill="1" applyBorder="1" applyAlignment="1">
      <alignment horizontal="center" vertical="center" wrapText="1"/>
    </xf>
    <xf numFmtId="166" fontId="15" fillId="6" borderId="2" xfId="1" applyNumberFormat="1" applyFont="1" applyFill="1" applyBorder="1"/>
    <xf numFmtId="165" fontId="15" fillId="0" borderId="2" xfId="1" applyNumberFormat="1" applyFont="1" applyBorder="1"/>
    <xf numFmtId="166" fontId="15" fillId="0" borderId="2" xfId="1" applyNumberFormat="1" applyFont="1" applyBorder="1"/>
    <xf numFmtId="2" fontId="15" fillId="0" borderId="4" xfId="0" applyNumberFormat="1" applyFont="1" applyBorder="1"/>
    <xf numFmtId="2" fontId="15" fillId="6" borderId="2" xfId="0" applyNumberFormat="1" applyFont="1" applyFill="1" applyBorder="1"/>
    <xf numFmtId="2" fontId="15" fillId="0" borderId="2" xfId="0" applyNumberFormat="1" applyFont="1" applyBorder="1"/>
    <xf numFmtId="2" fontId="15" fillId="6" borderId="2" xfId="1" applyNumberFormat="1" applyFont="1" applyFill="1" applyBorder="1"/>
    <xf numFmtId="2" fontId="15" fillId="0" borderId="2" xfId="1" applyNumberFormat="1" applyFont="1" applyBorder="1"/>
    <xf numFmtId="2" fontId="15" fillId="5" borderId="4" xfId="1" applyNumberFormat="1" applyFont="1" applyFill="1" applyBorder="1"/>
    <xf numFmtId="2" fontId="15" fillId="0" borderId="4" xfId="1" applyNumberFormat="1" applyFont="1" applyFill="1" applyBorder="1"/>
    <xf numFmtId="166" fontId="15" fillId="5" borderId="2" xfId="1" applyNumberFormat="1" applyFont="1" applyFill="1" applyBorder="1"/>
    <xf numFmtId="165" fontId="15" fillId="6" borderId="2" xfId="1" applyNumberFormat="1" applyFont="1" applyFill="1" applyBorder="1"/>
    <xf numFmtId="2" fontId="15" fillId="6" borderId="4" xfId="1" applyNumberFormat="1" applyFont="1" applyFill="1" applyBorder="1"/>
    <xf numFmtId="2" fontId="15" fillId="6" borderId="2" xfId="2" applyNumberFormat="1" applyFont="1" applyFill="1" applyBorder="1"/>
    <xf numFmtId="14" fontId="16" fillId="0" borderId="2" xfId="0" applyNumberFormat="1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center"/>
    </xf>
    <xf numFmtId="14" fontId="2" fillId="4" borderId="2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14" fontId="15" fillId="4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/>
    </xf>
    <xf numFmtId="14" fontId="15" fillId="4" borderId="2" xfId="0" applyNumberFormat="1" applyFont="1" applyFill="1" applyBorder="1" applyAlignment="1">
      <alignment horizontal="center" vertical="center" wrapText="1"/>
    </xf>
    <xf numFmtId="2" fontId="2" fillId="6" borderId="2" xfId="1" applyNumberFormat="1" applyFont="1" applyFill="1" applyBorder="1" applyAlignment="1">
      <alignment horizontal="center" vertical="center"/>
    </xf>
    <xf numFmtId="2" fontId="6" fillId="6" borderId="2" xfId="1" applyNumberFormat="1" applyFont="1" applyFill="1" applyBorder="1" applyAlignment="1">
      <alignment horizontal="right" vertical="top"/>
    </xf>
    <xf numFmtId="2" fontId="6" fillId="6" borderId="2" xfId="0" applyNumberFormat="1" applyFont="1" applyFill="1" applyBorder="1" applyAlignment="1">
      <alignment horizontal="right" vertical="top"/>
    </xf>
    <xf numFmtId="2" fontId="2" fillId="6" borderId="2" xfId="1" applyNumberFormat="1" applyFont="1" applyFill="1" applyBorder="1" applyAlignment="1">
      <alignment horizontal="right"/>
    </xf>
    <xf numFmtId="2" fontId="16" fillId="6" borderId="2" xfId="1" applyNumberFormat="1" applyFont="1" applyFill="1" applyBorder="1" applyAlignment="1">
      <alignment horizontal="right" vertical="top"/>
    </xf>
    <xf numFmtId="2" fontId="16" fillId="6" borderId="2" xfId="0" applyNumberFormat="1" applyFont="1" applyFill="1" applyBorder="1" applyAlignment="1">
      <alignment horizontal="right" vertical="top"/>
    </xf>
    <xf numFmtId="166" fontId="15" fillId="6" borderId="2" xfId="1" applyNumberFormat="1" applyFont="1" applyFill="1" applyBorder="1" applyAlignment="1">
      <alignment horizontal="right"/>
    </xf>
    <xf numFmtId="0" fontId="2" fillId="3" borderId="0" xfId="0" applyFont="1" applyFill="1" applyAlignment="1">
      <alignment horizontal="left" vertical="center" indent="10"/>
    </xf>
    <xf numFmtId="14" fontId="18" fillId="0" borderId="2" xfId="0" applyNumberFormat="1" applyFont="1" applyBorder="1"/>
    <xf numFmtId="0" fontId="4" fillId="0" borderId="0" xfId="0" applyFont="1" applyAlignment="1">
      <alignment vertical="top" wrapText="1"/>
    </xf>
    <xf numFmtId="14" fontId="18" fillId="0" borderId="2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9" fillId="0" borderId="0" xfId="0" applyFont="1" applyFill="1" applyAlignment="1">
      <alignment horizontal="left" vertical="top"/>
    </xf>
    <xf numFmtId="0" fontId="7" fillId="0" borderId="0" xfId="0" applyFont="1" applyFill="1"/>
    <xf numFmtId="0" fontId="1" fillId="2" borderId="9" xfId="0" applyFont="1" applyFill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colors>
    <mruColors>
      <color rgb="FFFF33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0"/>
  <sheetViews>
    <sheetView tabSelected="1" zoomScale="90" zoomScaleNormal="90" workbookViewId="0">
      <selection activeCell="A3" sqref="A3"/>
    </sheetView>
  </sheetViews>
  <sheetFormatPr defaultColWidth="8.88671875" defaultRowHeight="12" x14ac:dyDescent="0.25"/>
  <cols>
    <col min="1" max="1" width="32.6640625" style="20" customWidth="1"/>
    <col min="2" max="7" width="9.109375" style="12" customWidth="1"/>
    <col min="8" max="8" width="29.5546875" style="12" customWidth="1"/>
    <col min="9" max="10" width="8.88671875" style="12"/>
    <col min="11" max="39" width="8.88671875" style="27"/>
    <col min="40" max="16384" width="8.88671875" style="12"/>
  </cols>
  <sheetData>
    <row r="1" spans="1:39" ht="24" x14ac:dyDescent="0.25">
      <c r="A1" s="2" t="s">
        <v>27</v>
      </c>
      <c r="B1" s="64" t="s">
        <v>48</v>
      </c>
      <c r="C1" s="53">
        <v>45107</v>
      </c>
    </row>
    <row r="2" spans="1:39" x14ac:dyDescent="0.25">
      <c r="A2" s="58" t="s">
        <v>39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39" s="48" customFormat="1" x14ac:dyDescent="0.25">
      <c r="A3" s="4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</row>
    <row r="4" spans="1:39" ht="35.4" customHeight="1" x14ac:dyDescent="0.25">
      <c r="A4" s="57" t="s">
        <v>13</v>
      </c>
      <c r="B4" s="104" t="s">
        <v>38</v>
      </c>
      <c r="C4" s="104"/>
      <c r="D4" s="104"/>
      <c r="E4" s="104"/>
      <c r="F4" s="104"/>
      <c r="G4" s="104"/>
    </row>
    <row r="5" spans="1:39" x14ac:dyDescent="0.25">
      <c r="A5" s="55" t="s">
        <v>9</v>
      </c>
      <c r="B5" s="97" t="s">
        <v>10</v>
      </c>
      <c r="E5" s="9"/>
      <c r="F5" s="4"/>
      <c r="G5" s="4"/>
      <c r="H5" s="4"/>
      <c r="I5" s="4"/>
      <c r="J5" s="4"/>
      <c r="K5" s="9"/>
      <c r="L5" s="9"/>
      <c r="M5" s="9"/>
      <c r="N5" s="9"/>
      <c r="O5" s="9"/>
      <c r="P5" s="9"/>
    </row>
    <row r="6" spans="1:39" x14ac:dyDescent="0.25">
      <c r="D6" s="3"/>
    </row>
    <row r="7" spans="1:39" s="19" customFormat="1" ht="15" customHeight="1" x14ac:dyDescent="0.25">
      <c r="A7" s="49" t="s">
        <v>0</v>
      </c>
      <c r="B7" s="101" t="s">
        <v>40</v>
      </c>
      <c r="C7" s="102"/>
      <c r="D7" s="102"/>
      <c r="E7" s="102"/>
      <c r="F7" s="102"/>
      <c r="G7" s="103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</row>
    <row r="8" spans="1:39" x14ac:dyDescent="0.25">
      <c r="A8" s="59">
        <v>1</v>
      </c>
      <c r="B8" s="59">
        <v>2</v>
      </c>
      <c r="C8" s="59">
        <v>3</v>
      </c>
      <c r="D8" s="59">
        <v>4</v>
      </c>
      <c r="E8" s="59">
        <v>5</v>
      </c>
      <c r="F8" s="59">
        <v>6</v>
      </c>
      <c r="G8" s="59">
        <v>7</v>
      </c>
      <c r="J8" s="27"/>
      <c r="AM8" s="12"/>
    </row>
    <row r="9" spans="1:39" s="14" customFormat="1" x14ac:dyDescent="0.25">
      <c r="A9" s="13"/>
      <c r="B9" s="98">
        <v>44561</v>
      </c>
      <c r="C9" s="98">
        <v>44651</v>
      </c>
      <c r="D9" s="98">
        <v>44742</v>
      </c>
      <c r="E9" s="98">
        <v>44834</v>
      </c>
      <c r="F9" s="98">
        <v>44926</v>
      </c>
      <c r="G9" s="65">
        <v>45016</v>
      </c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</row>
    <row r="10" spans="1:39" ht="36" x14ac:dyDescent="0.25">
      <c r="A10" s="63" t="s">
        <v>41</v>
      </c>
      <c r="B10" s="71"/>
      <c r="C10" s="71"/>
      <c r="D10" s="71"/>
      <c r="E10" s="71"/>
      <c r="F10" s="71"/>
      <c r="G10" s="67">
        <f>SUM('Подраздел 14 (Предыдущая дата)'!B10:AF40)-SUM('Подраздел 13 (Предыдущая дата)'!B10:AF40)</f>
        <v>394126.27366563858</v>
      </c>
      <c r="H10" s="99" t="s">
        <v>53</v>
      </c>
      <c r="J10" s="27"/>
      <c r="AM10" s="12"/>
    </row>
    <row r="11" spans="1:39" ht="36" x14ac:dyDescent="0.25">
      <c r="A11" s="63" t="s">
        <v>42</v>
      </c>
      <c r="B11" s="72"/>
      <c r="C11" s="72"/>
      <c r="D11" s="72"/>
      <c r="E11" s="72"/>
      <c r="F11" s="72"/>
      <c r="G11" s="15"/>
      <c r="J11" s="27"/>
      <c r="AM11" s="12"/>
    </row>
    <row r="12" spans="1:39" x14ac:dyDescent="0.25">
      <c r="A12" s="66">
        <v>44651</v>
      </c>
      <c r="B12" s="67">
        <f>SUM('Подраздел  5.1'!$P$10:$P$24)-SUM('Подраздел  5.1'!$O$10:$O$24)</f>
        <v>883.18013534014608</v>
      </c>
      <c r="C12" s="68"/>
      <c r="D12" s="68"/>
      <c r="E12" s="68"/>
      <c r="F12" s="68"/>
      <c r="G12" s="68"/>
      <c r="J12" s="27"/>
      <c r="AM12" s="12"/>
    </row>
    <row r="13" spans="1:39" x14ac:dyDescent="0.25">
      <c r="A13" s="66">
        <v>44742</v>
      </c>
      <c r="B13" s="67">
        <f>SUM('Подраздел  5.1'!$Q$10:$Q$24)-SUM('Подраздел  5.1'!$O$10:$O$24)</f>
        <v>1850.4782842143068</v>
      </c>
      <c r="C13" s="67">
        <f>SUM('Подраздел  5.1'!$Q$10:$Q$25)-SUM('Подраздел  5.1'!$P$10:$P$25)</f>
        <v>1101.8481478606736</v>
      </c>
      <c r="D13" s="69"/>
      <c r="E13" s="69"/>
      <c r="F13" s="69"/>
      <c r="G13" s="69"/>
      <c r="J13" s="27"/>
      <c r="AM13" s="12"/>
    </row>
    <row r="14" spans="1:39" x14ac:dyDescent="0.25">
      <c r="A14" s="66">
        <v>44834</v>
      </c>
      <c r="B14" s="67">
        <f>SUM('Подраздел  5.1'!$R$10:$R$24)-SUM('Подраздел  5.1'!$O$10:$O$24)</f>
        <v>2910.3062479758846</v>
      </c>
      <c r="C14" s="67">
        <f>SUM('Подраздел  5.1'!$R$10:$R$25)-SUM('Подраздел  5.1'!$P$10:$P$25)</f>
        <v>2309.6811105074139</v>
      </c>
      <c r="D14" s="67">
        <f>SUM('Подраздел  5.1'!$R$10:$R$26)-SUM('Подраздел  5.1'!$Q$10:$Q$26)</f>
        <v>1370.6384614204217</v>
      </c>
      <c r="E14" s="69"/>
      <c r="F14" s="69"/>
      <c r="G14" s="69"/>
      <c r="J14" s="27"/>
      <c r="AM14" s="12"/>
    </row>
    <row r="15" spans="1:39" x14ac:dyDescent="0.25">
      <c r="A15" s="66">
        <v>44926</v>
      </c>
      <c r="B15" s="67">
        <f>SUM('Подраздел  5.1'!$S$10:$S$24)-SUM('Подраздел  5.1'!$O$10:$O$24)</f>
        <v>4071.9170081136199</v>
      </c>
      <c r="C15" s="67">
        <f>SUM('Подраздел  5.1'!$S$10:$S$25)-SUM('Подраздел  5.1'!$P$10:$P$25)</f>
        <v>3634.0973694188306</v>
      </c>
      <c r="D15" s="67">
        <f>SUM('Подраздел  5.1'!$S$10:$S$26)-SUM('Подраздел  5.1'!$Q$10:$Q$26)</f>
        <v>2874.1407689828866</v>
      </c>
      <c r="E15" s="67">
        <f>SUM('Подраздел  5.1'!$S$10:$S$27)-SUM('Подраздел  5.1'!$R$10:$R$27)</f>
        <v>1700.4969610786175</v>
      </c>
      <c r="F15" s="69"/>
      <c r="G15" s="69"/>
      <c r="I15" s="23"/>
      <c r="J15" s="23"/>
      <c r="K15" s="23"/>
      <c r="L15" s="23"/>
      <c r="M15" s="23"/>
      <c r="N15" s="23"/>
      <c r="O15" s="23"/>
      <c r="P15" s="23"/>
      <c r="Q15" s="23"/>
      <c r="AM15" s="12"/>
    </row>
    <row r="16" spans="1:39" x14ac:dyDescent="0.25">
      <c r="A16" s="66">
        <v>45016</v>
      </c>
      <c r="B16" s="67">
        <f>SUM('Подраздел  5.1'!$T$10:$T$24)-SUM('Подраздел  5.1'!$O$10:$O$24)</f>
        <v>5345.48884426513</v>
      </c>
      <c r="C16" s="67">
        <f>SUM('Подраздел  5.1'!$T$10:$T$25)-SUM('Подраздел  5.1'!$P$10:$P$25)</f>
        <v>5086.7552542213889</v>
      </c>
      <c r="D16" s="67">
        <f>SUM('Подраздел  5.1'!$T$10:$T$26)-SUM('Подраздел  5.1'!$Q$10:$Q$26)</f>
        <v>4523.7933073015975</v>
      </c>
      <c r="E16" s="67">
        <f>SUM('Подраздел  5.1'!$T$10:$T$27)-SUM('Подраздел  5.1'!$R$10:$R$27)</f>
        <v>3566.8436182650948</v>
      </c>
      <c r="F16" s="67">
        <f>SUM('Подраздел  5.1'!$T$10:$T$28)-SUM('Подраздел  5.1'!$S$10:$S$28)</f>
        <v>2104.710187941022</v>
      </c>
      <c r="G16" s="69"/>
      <c r="I16" s="23"/>
      <c r="J16" s="23"/>
      <c r="K16" s="23"/>
      <c r="L16" s="23"/>
      <c r="M16" s="23"/>
      <c r="N16" s="23"/>
      <c r="O16" s="23"/>
      <c r="P16" s="23"/>
      <c r="Q16" s="23"/>
      <c r="AM16" s="12"/>
    </row>
    <row r="17" spans="1:39" x14ac:dyDescent="0.25">
      <c r="A17" s="66">
        <v>45107</v>
      </c>
      <c r="B17" s="67">
        <f>SUM('Подраздел  5.1'!$U$10:$U$24)-SUM('Подраздел  5.1'!$O$10:$O$24)</f>
        <v>6742.2178640317888</v>
      </c>
      <c r="C17" s="67">
        <f>SUM('Подраздел  5.1'!$U$10:$U$25)-SUM('Подраздел  5.1'!$P$10:$P$25)</f>
        <v>6680.4789275041985</v>
      </c>
      <c r="D17" s="67">
        <f>SUM('Подраздел  5.1'!$U$10:$U$26)-SUM('Подраздел  5.1'!$Q$10:$Q$26)</f>
        <v>6334.2110994521736</v>
      </c>
      <c r="E17" s="67">
        <f>SUM('Подраздел  5.1'!$U$10:$U$27)-SUM('Подраздел  5.1'!$R$10:$R$27)</f>
        <v>5615.6249411702156</v>
      </c>
      <c r="F17" s="67">
        <f>SUM('Подраздел  5.1'!$U$10:$U$28)-SUM('Подраздел  5.1'!$S$10:$S$28)</f>
        <v>4415.6913946761415</v>
      </c>
      <c r="G17" s="67">
        <f>SUM('Подраздел  5.1'!$U$10:$U$29)-SUM('Подраздел  5.1'!$T$10:$T$29)</f>
        <v>2599.4010789481217</v>
      </c>
      <c r="I17" s="23"/>
      <c r="J17" s="23"/>
      <c r="K17" s="23"/>
      <c r="L17" s="23"/>
      <c r="M17" s="23"/>
      <c r="N17" s="23"/>
      <c r="O17" s="23"/>
      <c r="P17" s="23"/>
      <c r="Q17" s="23"/>
      <c r="AM17" s="12"/>
    </row>
    <row r="18" spans="1:39" ht="48" x14ac:dyDescent="0.25">
      <c r="A18" s="63" t="s">
        <v>43</v>
      </c>
      <c r="B18" s="70"/>
      <c r="C18" s="70"/>
      <c r="D18" s="70"/>
      <c r="E18" s="70"/>
      <c r="F18" s="70"/>
      <c r="G18" s="70"/>
      <c r="H18" s="42"/>
      <c r="I18" s="22"/>
      <c r="J18" s="23"/>
      <c r="K18" s="23"/>
      <c r="L18" s="23"/>
      <c r="M18" s="23"/>
      <c r="N18" s="23"/>
      <c r="O18" s="23"/>
      <c r="P18" s="23"/>
      <c r="Q18" s="23"/>
      <c r="AM18" s="12"/>
    </row>
    <row r="19" spans="1:39" x14ac:dyDescent="0.25">
      <c r="A19" s="66">
        <v>44651</v>
      </c>
      <c r="B19" s="71"/>
      <c r="C19" s="72"/>
      <c r="D19" s="72"/>
      <c r="E19" s="72"/>
      <c r="F19" s="72"/>
      <c r="G19" s="15"/>
      <c r="H19" s="42"/>
      <c r="J19" s="27"/>
      <c r="AM19" s="12"/>
    </row>
    <row r="20" spans="1:39" x14ac:dyDescent="0.25">
      <c r="A20" s="66">
        <v>44742</v>
      </c>
      <c r="B20" s="73"/>
      <c r="C20" s="73"/>
      <c r="D20" s="74"/>
      <c r="E20" s="74"/>
      <c r="F20" s="74"/>
      <c r="G20" s="17"/>
      <c r="H20" s="42"/>
      <c r="J20" s="27"/>
      <c r="AM20" s="12"/>
    </row>
    <row r="21" spans="1:39" x14ac:dyDescent="0.25">
      <c r="A21" s="66">
        <v>44834</v>
      </c>
      <c r="B21" s="73"/>
      <c r="C21" s="73"/>
      <c r="D21" s="73"/>
      <c r="E21" s="74"/>
      <c r="F21" s="74"/>
      <c r="G21" s="17"/>
      <c r="H21" s="42"/>
      <c r="J21" s="27"/>
      <c r="AM21" s="12"/>
    </row>
    <row r="22" spans="1:39" x14ac:dyDescent="0.25">
      <c r="A22" s="66">
        <v>44926</v>
      </c>
      <c r="B22" s="73"/>
      <c r="C22" s="73"/>
      <c r="D22" s="73"/>
      <c r="E22" s="73"/>
      <c r="F22" s="74"/>
      <c r="G22" s="17"/>
      <c r="H22" s="42"/>
      <c r="J22" s="27"/>
      <c r="AM22" s="12"/>
    </row>
    <row r="23" spans="1:39" x14ac:dyDescent="0.25">
      <c r="A23" s="66">
        <v>45016</v>
      </c>
      <c r="B23" s="73"/>
      <c r="C23" s="73"/>
      <c r="D23" s="73"/>
      <c r="E23" s="73"/>
      <c r="F23" s="73"/>
      <c r="G23" s="17"/>
      <c r="H23" s="42"/>
      <c r="J23" s="27"/>
      <c r="AM23" s="12"/>
    </row>
    <row r="24" spans="1:39" x14ac:dyDescent="0.25">
      <c r="A24" s="66">
        <v>45107</v>
      </c>
      <c r="B24" s="73"/>
      <c r="C24" s="73"/>
      <c r="D24" s="73"/>
      <c r="E24" s="73"/>
      <c r="F24" s="73"/>
      <c r="G24" s="16"/>
      <c r="H24" s="42"/>
      <c r="J24" s="27"/>
      <c r="AM24" s="12"/>
    </row>
    <row r="25" spans="1:39" ht="84" x14ac:dyDescent="0.25">
      <c r="A25" s="63" t="s">
        <v>44</v>
      </c>
      <c r="B25" s="75"/>
      <c r="C25" s="75"/>
      <c r="D25" s="75"/>
      <c r="E25" s="75"/>
      <c r="F25" s="76"/>
      <c r="G25" s="54"/>
      <c r="J25" s="27"/>
      <c r="AM25" s="12"/>
    </row>
    <row r="26" spans="1:39" x14ac:dyDescent="0.25">
      <c r="A26" s="66">
        <v>44651</v>
      </c>
      <c r="B26" s="67">
        <v>26.495404060204383</v>
      </c>
      <c r="C26" s="77"/>
      <c r="D26" s="77"/>
      <c r="E26" s="77"/>
      <c r="F26" s="77"/>
      <c r="G26" s="61"/>
      <c r="J26" s="27"/>
      <c r="AM26" s="12"/>
    </row>
    <row r="27" spans="1:39" x14ac:dyDescent="0.25">
      <c r="A27" s="66">
        <v>44742</v>
      </c>
      <c r="B27" s="67">
        <v>55.514348526429202</v>
      </c>
      <c r="C27" s="67">
        <v>33.055444435820206</v>
      </c>
      <c r="D27" s="77"/>
      <c r="E27" s="77"/>
      <c r="F27" s="77"/>
      <c r="G27" s="61"/>
      <c r="J27" s="27"/>
      <c r="AM27" s="12"/>
    </row>
    <row r="28" spans="1:39" x14ac:dyDescent="0.25">
      <c r="A28" s="66">
        <v>44834</v>
      </c>
      <c r="B28" s="67">
        <v>87.309187439276542</v>
      </c>
      <c r="C28" s="67">
        <v>69.290433315222415</v>
      </c>
      <c r="D28" s="67">
        <v>41.119153842612647</v>
      </c>
      <c r="E28" s="77"/>
      <c r="F28" s="77"/>
      <c r="G28" s="61"/>
      <c r="J28" s="27"/>
      <c r="AM28" s="12"/>
    </row>
    <row r="29" spans="1:39" x14ac:dyDescent="0.25">
      <c r="A29" s="66">
        <v>44926</v>
      </c>
      <c r="B29" s="67">
        <v>122.15751024340859</v>
      </c>
      <c r="C29" s="67">
        <v>109.02292108256491</v>
      </c>
      <c r="D29" s="67">
        <v>86.224223069486598</v>
      </c>
      <c r="E29" s="67">
        <v>51.014908832358522</v>
      </c>
      <c r="F29" s="77"/>
      <c r="G29" s="61"/>
      <c r="J29" s="27"/>
      <c r="AM29" s="12"/>
    </row>
    <row r="30" spans="1:39" x14ac:dyDescent="0.25">
      <c r="A30" s="66">
        <v>45016</v>
      </c>
      <c r="B30" s="67">
        <v>160.3646653279539</v>
      </c>
      <c r="C30" s="67">
        <v>152.60265762664167</v>
      </c>
      <c r="D30" s="67">
        <v>135.71379921904793</v>
      </c>
      <c r="E30" s="67">
        <v>107.00530854795284</v>
      </c>
      <c r="F30" s="67">
        <v>63.141305638230655</v>
      </c>
      <c r="G30" s="61"/>
      <c r="J30" s="27"/>
      <c r="AM30" s="12"/>
    </row>
    <row r="31" spans="1:39" x14ac:dyDescent="0.25">
      <c r="A31" s="66">
        <v>45107</v>
      </c>
      <c r="B31" s="67">
        <v>202.26653592095366</v>
      </c>
      <c r="C31" s="67">
        <v>200.41436782512594</v>
      </c>
      <c r="D31" s="67">
        <v>190.0263329835652</v>
      </c>
      <c r="E31" s="67">
        <v>168.46874823510646</v>
      </c>
      <c r="F31" s="67">
        <v>132.47074184028423</v>
      </c>
      <c r="G31" s="60">
        <v>77.982032368443654</v>
      </c>
      <c r="J31" s="27"/>
      <c r="AM31" s="12"/>
    </row>
    <row r="32" spans="1:39" ht="48" x14ac:dyDescent="0.25">
      <c r="A32" s="63" t="s">
        <v>45</v>
      </c>
      <c r="B32" s="70"/>
      <c r="C32" s="70"/>
      <c r="D32" s="70"/>
      <c r="E32" s="70"/>
      <c r="F32" s="70"/>
      <c r="G32" s="18"/>
      <c r="H32" s="99" t="s">
        <v>53</v>
      </c>
      <c r="J32" s="27"/>
      <c r="AM32" s="12"/>
    </row>
    <row r="33" spans="1:39" ht="12" customHeight="1" x14ac:dyDescent="0.25">
      <c r="A33" s="100">
        <v>44651</v>
      </c>
      <c r="B33" s="73"/>
      <c r="C33" s="74"/>
      <c r="D33" s="74"/>
      <c r="E33" s="74"/>
      <c r="F33" s="74"/>
      <c r="G33" s="17"/>
      <c r="H33" s="42"/>
      <c r="I33" s="43"/>
      <c r="J33" s="51"/>
      <c r="AM33" s="12"/>
    </row>
    <row r="34" spans="1:39" x14ac:dyDescent="0.25">
      <c r="A34" s="100">
        <v>44742</v>
      </c>
      <c r="B34" s="78"/>
      <c r="C34" s="78"/>
      <c r="D34" s="74"/>
      <c r="E34" s="74"/>
      <c r="F34" s="74"/>
      <c r="G34" s="17"/>
      <c r="H34" s="42"/>
      <c r="I34" s="43"/>
      <c r="J34" s="51"/>
      <c r="AM34" s="12"/>
    </row>
    <row r="35" spans="1:39" x14ac:dyDescent="0.25">
      <c r="A35" s="100">
        <v>44834</v>
      </c>
      <c r="B35" s="78"/>
      <c r="C35" s="78"/>
      <c r="D35" s="73"/>
      <c r="E35" s="74"/>
      <c r="F35" s="74"/>
      <c r="G35" s="17"/>
      <c r="H35" s="42"/>
      <c r="I35" s="43"/>
      <c r="J35" s="51"/>
      <c r="AM35" s="12"/>
    </row>
    <row r="36" spans="1:39" x14ac:dyDescent="0.25">
      <c r="A36" s="100">
        <v>44926</v>
      </c>
      <c r="B36" s="78"/>
      <c r="C36" s="78"/>
      <c r="D36" s="73"/>
      <c r="E36" s="73"/>
      <c r="F36" s="74"/>
      <c r="G36" s="17"/>
      <c r="H36" s="42"/>
      <c r="I36" s="43"/>
      <c r="J36" s="51"/>
      <c r="AM36" s="12"/>
    </row>
    <row r="37" spans="1:39" x14ac:dyDescent="0.25">
      <c r="A37" s="66">
        <v>45016</v>
      </c>
      <c r="B37" s="73">
        <f>SUM('Подраздел 14 (Предыдущая дата)'!$B$10:$AF$35)-SUM('Подраздел 13 (Предыдущая дата)'!$B$10:$AF$35)</f>
        <v>311184.6115226908</v>
      </c>
      <c r="C37" s="73">
        <f>SUM('Подраздел 14 (Предыдущая дата)'!$B$10:$AF$36)-SUM('Подраздел 13 (Предыдущая дата)'!$B$10:$AF$36)</f>
        <v>327122.54812442296</v>
      </c>
      <c r="D37" s="73">
        <f>SUM('Подраздел 14 (Предыдущая дата)'!$B$10:$AF$37)-SUM('Подраздел 13 (Предыдущая дата)'!$B$10:$AF$37)</f>
        <v>343379.24345818954</v>
      </c>
      <c r="E37" s="73">
        <f>SUM('Подраздел 14 (Предыдущая дата)'!$B$10:$AF$38)-SUM('Подраздел 13 (Предыдущая дата)'!$B$10:$AF$38)</f>
        <v>359961.07269863161</v>
      </c>
      <c r="F37" s="73">
        <f>SUM('Подраздел 14 (Предыдущая дата)'!$B$10:$AF$39)-SUM('Подраздел 13 (Предыдущая дата)'!$B$10:$AF$39)</f>
        <v>376874.53852388251</v>
      </c>
      <c r="G37" s="17"/>
      <c r="H37" s="42"/>
      <c r="I37" s="43"/>
      <c r="J37" s="51"/>
      <c r="AM37" s="12"/>
    </row>
    <row r="38" spans="1:39" s="28" customFormat="1" x14ac:dyDescent="0.25">
      <c r="A38" s="66">
        <v>45107</v>
      </c>
      <c r="B38" s="73">
        <f>SUM('Подраздел 14 (Отчетная дата)'!$B$10:$AF$34)-SUM('Подраздел 13 (Отчетная дата)'!$B$10:$AF$34)</f>
        <v>292633.06285324419</v>
      </c>
      <c r="C38" s="73">
        <f>SUM('Подраздел 14 (Отчетная дата)'!$B$10:$AF$35)-SUM('Подраздел 13 (Отчетная дата)'!$B$10:$AF$35)</f>
        <v>308103.78368583223</v>
      </c>
      <c r="D38" s="73">
        <f>SUM('Подраздел 14 (Отчетная дата)'!$B$10:$AF$36)-SUM('Подраздел 13 (Отчетная дата)'!$B$10:$AF$36)</f>
        <v>323883.91893507197</v>
      </c>
      <c r="E38" s="73">
        <f>SUM('Подраздел 14 (Отчетная дата)'!$B$10:$AF$37)-SUM('Подраздел 13 (Отчетная дата)'!$B$10:$AF$37)</f>
        <v>339979.65688929654</v>
      </c>
      <c r="F38" s="73">
        <f>SUM('Подраздел 14 (Отчетная дата)'!$B$10:$AF$38)-SUM('Подраздел 13 (Отчетная дата)'!$B$10:$AF$38)</f>
        <v>356397.30960260559</v>
      </c>
      <c r="G38" s="16">
        <f>SUM('Подраздел 14 (Отчетная дата)'!$B$10:$AF$39)-SUM('Подраздел 13 (Отчетная дата)'!$B$10:$AF$39)</f>
        <v>373143.31537018076</v>
      </c>
      <c r="H38" s="42"/>
      <c r="I38" s="43"/>
      <c r="J38" s="51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</row>
    <row r="39" spans="1:39" ht="48" x14ac:dyDescent="0.25">
      <c r="A39" s="63" t="s">
        <v>46</v>
      </c>
      <c r="B39" s="79"/>
      <c r="C39" s="79"/>
      <c r="D39" s="79"/>
      <c r="E39" s="79"/>
      <c r="F39" s="79"/>
      <c r="G39" s="62">
        <f>G10-G17-G38+G24-G31</f>
        <v>18305.575184141268</v>
      </c>
      <c r="H39" s="99" t="s">
        <v>53</v>
      </c>
      <c r="J39" s="27"/>
      <c r="AM39" s="12"/>
    </row>
    <row r="40" spans="1:39" ht="48" x14ac:dyDescent="0.25">
      <c r="A40" s="63" t="s">
        <v>47</v>
      </c>
      <c r="B40" s="80"/>
      <c r="C40" s="80"/>
      <c r="D40" s="80"/>
      <c r="E40" s="80"/>
      <c r="F40" s="80"/>
      <c r="G40" s="21">
        <f>IFERROR(G39/G10,0)*100</f>
        <v>4.6445965182394833</v>
      </c>
      <c r="H40" s="99" t="s">
        <v>53</v>
      </c>
      <c r="J40" s="27"/>
      <c r="AM40" s="12"/>
    </row>
  </sheetData>
  <mergeCells count="2">
    <mergeCell ref="B7:G7"/>
    <mergeCell ref="B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zoomScale="85" zoomScaleNormal="85" workbookViewId="0">
      <selection activeCell="A3" sqref="A3"/>
    </sheetView>
  </sheetViews>
  <sheetFormatPr defaultColWidth="8.88671875" defaultRowHeight="12.75" customHeight="1" x14ac:dyDescent="0.25"/>
  <cols>
    <col min="1" max="1" width="19.5546875" style="1" customWidth="1"/>
    <col min="2" max="21" width="9.109375" style="1" customWidth="1"/>
    <col min="22" max="22" width="11.5546875" style="1" bestFit="1" customWidth="1"/>
    <col min="23" max="16384" width="8.88671875" style="1"/>
  </cols>
  <sheetData>
    <row r="1" spans="1:25" ht="24.6" thickBot="1" x14ac:dyDescent="0.3">
      <c r="A1" s="2" t="s">
        <v>27</v>
      </c>
      <c r="B1" s="64" t="s">
        <v>48</v>
      </c>
      <c r="C1" s="53">
        <v>45107</v>
      </c>
      <c r="D1" s="11"/>
    </row>
    <row r="2" spans="1:25" s="24" customFormat="1" ht="12" x14ac:dyDescent="0.25">
      <c r="A2" s="58" t="s">
        <v>49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107"/>
      <c r="Q2" s="108"/>
      <c r="R2" s="108"/>
      <c r="S2" s="107"/>
      <c r="T2" s="108"/>
      <c r="U2" s="108"/>
      <c r="V2" s="26"/>
    </row>
    <row r="3" spans="1:25" s="46" customFormat="1" ht="19.5" customHeight="1" x14ac:dyDescent="0.2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45"/>
      <c r="S3" s="45"/>
      <c r="V3" s="45"/>
    </row>
    <row r="4" spans="1:25" s="41" customFormat="1" ht="12" x14ac:dyDescent="0.25">
      <c r="A4" s="57" t="s">
        <v>13</v>
      </c>
      <c r="B4" s="52" t="s">
        <v>38</v>
      </c>
      <c r="C4" s="48"/>
      <c r="D4" s="27"/>
      <c r="E4" s="27"/>
    </row>
    <row r="5" spans="1:25" ht="12" x14ac:dyDescent="0.25">
      <c r="A5" s="55" t="s">
        <v>9</v>
      </c>
      <c r="B5" s="56" t="s">
        <v>10</v>
      </c>
      <c r="C5" s="48"/>
      <c r="D5" s="48"/>
      <c r="E5" s="9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s="48" customFormat="1" ht="12" x14ac:dyDescent="0.25">
      <c r="A6" s="55"/>
      <c r="B6" s="56"/>
      <c r="E6" s="9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39.6" customHeight="1" x14ac:dyDescent="0.25">
      <c r="A7" s="6" t="s">
        <v>26</v>
      </c>
      <c r="B7" s="105" t="s">
        <v>16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</row>
    <row r="8" spans="1:25" ht="12" x14ac:dyDescent="0.2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  <c r="S8" s="5">
        <v>19</v>
      </c>
      <c r="T8" s="5">
        <v>20</v>
      </c>
      <c r="U8" s="5">
        <v>21</v>
      </c>
    </row>
    <row r="9" spans="1:25" ht="12" x14ac:dyDescent="0.25">
      <c r="A9" s="7" t="s">
        <v>25</v>
      </c>
      <c r="B9" s="84">
        <v>43373</v>
      </c>
      <c r="C9" s="84">
        <v>43465</v>
      </c>
      <c r="D9" s="84">
        <v>43555</v>
      </c>
      <c r="E9" s="84">
        <v>43646</v>
      </c>
      <c r="F9" s="84">
        <v>43738</v>
      </c>
      <c r="G9" s="84">
        <v>43830</v>
      </c>
      <c r="H9" s="84">
        <v>43921</v>
      </c>
      <c r="I9" s="84">
        <v>44012</v>
      </c>
      <c r="J9" s="84">
        <v>44104</v>
      </c>
      <c r="K9" s="84">
        <v>44196</v>
      </c>
      <c r="L9" s="84">
        <v>44286</v>
      </c>
      <c r="M9" s="84">
        <v>44377</v>
      </c>
      <c r="N9" s="84">
        <v>44469</v>
      </c>
      <c r="O9" s="84">
        <v>44561</v>
      </c>
      <c r="P9" s="84">
        <v>44651</v>
      </c>
      <c r="Q9" s="84">
        <v>44742</v>
      </c>
      <c r="R9" s="84">
        <v>44834</v>
      </c>
      <c r="S9" s="84">
        <v>44926</v>
      </c>
      <c r="T9" s="84">
        <v>45016</v>
      </c>
      <c r="U9" s="84">
        <v>45107</v>
      </c>
    </row>
    <row r="10" spans="1:25" ht="24" x14ac:dyDescent="0.25">
      <c r="A10" s="82" t="s">
        <v>37</v>
      </c>
      <c r="B10" s="71">
        <v>100</v>
      </c>
      <c r="C10" s="71">
        <v>120</v>
      </c>
      <c r="D10" s="71">
        <v>140</v>
      </c>
      <c r="E10" s="71">
        <v>160</v>
      </c>
      <c r="F10" s="71">
        <v>180</v>
      </c>
      <c r="G10" s="71">
        <v>200</v>
      </c>
      <c r="H10" s="71">
        <v>220</v>
      </c>
      <c r="I10" s="71">
        <v>240</v>
      </c>
      <c r="J10" s="71">
        <v>260</v>
      </c>
      <c r="K10" s="71">
        <v>280</v>
      </c>
      <c r="L10" s="71">
        <v>300</v>
      </c>
      <c r="M10" s="71">
        <v>320</v>
      </c>
      <c r="N10" s="71">
        <v>340</v>
      </c>
      <c r="O10" s="71">
        <v>360</v>
      </c>
      <c r="P10" s="71">
        <v>380</v>
      </c>
      <c r="Q10" s="71">
        <v>400</v>
      </c>
      <c r="R10" s="71">
        <v>420</v>
      </c>
      <c r="S10" s="71">
        <v>440</v>
      </c>
      <c r="T10" s="71">
        <v>460</v>
      </c>
      <c r="U10" s="71">
        <v>480</v>
      </c>
      <c r="V10" s="10"/>
    </row>
    <row r="11" spans="1:25" ht="12" x14ac:dyDescent="0.25">
      <c r="A11" s="81">
        <v>43373</v>
      </c>
      <c r="B11" s="71">
        <v>110.00000000000003</v>
      </c>
      <c r="C11" s="71">
        <v>130</v>
      </c>
      <c r="D11" s="71">
        <v>143</v>
      </c>
      <c r="E11" s="71">
        <v>176</v>
      </c>
      <c r="F11" s="71">
        <v>198.00000000000006</v>
      </c>
      <c r="G11" s="71">
        <v>220.00000000000006</v>
      </c>
      <c r="H11" s="71">
        <v>242.00000000000006</v>
      </c>
      <c r="I11" s="71">
        <v>264</v>
      </c>
      <c r="J11" s="71">
        <v>286</v>
      </c>
      <c r="K11" s="71">
        <v>308</v>
      </c>
      <c r="L11" s="71">
        <v>330</v>
      </c>
      <c r="M11" s="71">
        <v>352</v>
      </c>
      <c r="N11" s="71">
        <v>374.00000000000011</v>
      </c>
      <c r="O11" s="71">
        <v>396.00000000000011</v>
      </c>
      <c r="P11" s="71">
        <v>418.00000000000011</v>
      </c>
      <c r="Q11" s="71">
        <v>440.00000000000011</v>
      </c>
      <c r="R11" s="71">
        <v>462.00000000000011</v>
      </c>
      <c r="S11" s="71">
        <v>484.00000000000011</v>
      </c>
      <c r="T11" s="71">
        <v>506.00000000000011</v>
      </c>
      <c r="U11" s="71">
        <v>528</v>
      </c>
      <c r="V11" s="10"/>
    </row>
    <row r="12" spans="1:25" ht="12" x14ac:dyDescent="0.25">
      <c r="A12" s="81">
        <v>43465</v>
      </c>
      <c r="B12" s="71"/>
      <c r="C12" s="71">
        <v>140</v>
      </c>
      <c r="D12" s="71">
        <v>154</v>
      </c>
      <c r="E12" s="71">
        <v>169.4</v>
      </c>
      <c r="F12" s="71">
        <v>186.34000000000003</v>
      </c>
      <c r="G12" s="71">
        <v>204.97400000000007</v>
      </c>
      <c r="H12" s="71">
        <v>225.47140000000007</v>
      </c>
      <c r="I12" s="71">
        <v>248.01854000000012</v>
      </c>
      <c r="J12" s="71">
        <v>272.82039400000019</v>
      </c>
      <c r="K12" s="71">
        <v>300.10243340000017</v>
      </c>
      <c r="L12" s="71">
        <v>330.11267674000021</v>
      </c>
      <c r="M12" s="71">
        <v>363.12394441400028</v>
      </c>
      <c r="N12" s="71">
        <v>399.43633885540032</v>
      </c>
      <c r="O12" s="71">
        <v>439.37997274094039</v>
      </c>
      <c r="P12" s="71">
        <v>483.31797001503458</v>
      </c>
      <c r="Q12" s="71">
        <v>531.64976701653791</v>
      </c>
      <c r="R12" s="71">
        <v>584.81474371819172</v>
      </c>
      <c r="S12" s="71">
        <v>643.29621809001094</v>
      </c>
      <c r="T12" s="71">
        <v>707.62583989901202</v>
      </c>
      <c r="U12" s="71">
        <v>778.38842388891339</v>
      </c>
      <c r="V12" s="10"/>
    </row>
    <row r="13" spans="1:25" ht="12" x14ac:dyDescent="0.25">
      <c r="A13" s="81">
        <v>43555</v>
      </c>
      <c r="B13" s="71"/>
      <c r="C13" s="71"/>
      <c r="D13" s="71">
        <v>160</v>
      </c>
      <c r="E13" s="71">
        <v>160</v>
      </c>
      <c r="F13" s="71">
        <v>160</v>
      </c>
      <c r="G13" s="71">
        <v>160</v>
      </c>
      <c r="H13" s="71">
        <v>160</v>
      </c>
      <c r="I13" s="71">
        <v>160</v>
      </c>
      <c r="J13" s="71">
        <v>160</v>
      </c>
      <c r="K13" s="71">
        <v>160</v>
      </c>
      <c r="L13" s="71">
        <v>160</v>
      </c>
      <c r="M13" s="71">
        <v>160</v>
      </c>
      <c r="N13" s="71">
        <v>160</v>
      </c>
      <c r="O13" s="71">
        <v>160</v>
      </c>
      <c r="P13" s="71">
        <v>160</v>
      </c>
      <c r="Q13" s="71">
        <v>160</v>
      </c>
      <c r="R13" s="71">
        <v>160</v>
      </c>
      <c r="S13" s="71">
        <v>160</v>
      </c>
      <c r="T13" s="71">
        <v>160</v>
      </c>
      <c r="U13" s="71">
        <v>160</v>
      </c>
      <c r="V13" s="10"/>
    </row>
    <row r="14" spans="1:25" ht="12" x14ac:dyDescent="0.25">
      <c r="A14" s="81">
        <v>43646</v>
      </c>
      <c r="B14" s="71"/>
      <c r="C14" s="71"/>
      <c r="D14" s="71"/>
      <c r="E14" s="71">
        <v>176</v>
      </c>
      <c r="F14" s="71">
        <v>193.60000000000005</v>
      </c>
      <c r="G14" s="71">
        <v>212.96000000000004</v>
      </c>
      <c r="H14" s="71">
        <v>234.25600000000003</v>
      </c>
      <c r="I14" s="71">
        <v>257.68160000000006</v>
      </c>
      <c r="J14" s="71">
        <v>283.44976000000008</v>
      </c>
      <c r="K14" s="71">
        <v>311.79473600000011</v>
      </c>
      <c r="L14" s="71">
        <v>342.97420960000017</v>
      </c>
      <c r="M14" s="71">
        <v>377.27163056000029</v>
      </c>
      <c r="N14" s="71">
        <v>414.99879361600023</v>
      </c>
      <c r="O14" s="71">
        <v>456.49867297760039</v>
      </c>
      <c r="P14" s="71">
        <v>502.1485402753604</v>
      </c>
      <c r="Q14" s="71">
        <v>552.36339430289649</v>
      </c>
      <c r="R14" s="71">
        <v>607.59973373318621</v>
      </c>
      <c r="S14" s="71">
        <v>668.35970710650486</v>
      </c>
      <c r="T14" s="71">
        <v>735.19567781715546</v>
      </c>
      <c r="U14" s="71">
        <v>808.71524559887109</v>
      </c>
      <c r="V14" s="10"/>
    </row>
    <row r="15" spans="1:25" ht="12" x14ac:dyDescent="0.25">
      <c r="A15" s="81">
        <v>43738</v>
      </c>
      <c r="B15" s="71"/>
      <c r="C15" s="71"/>
      <c r="D15" s="71"/>
      <c r="E15" s="71"/>
      <c r="F15" s="71">
        <v>200</v>
      </c>
      <c r="G15" s="71">
        <v>220.00000000000006</v>
      </c>
      <c r="H15" s="71">
        <v>242.00000000000009</v>
      </c>
      <c r="I15" s="71">
        <v>266.2000000000001</v>
      </c>
      <c r="J15" s="71">
        <v>292.82000000000016</v>
      </c>
      <c r="K15" s="71">
        <v>322.1020000000002</v>
      </c>
      <c r="L15" s="71">
        <v>354.31220000000019</v>
      </c>
      <c r="M15" s="71">
        <v>389.74342000000024</v>
      </c>
      <c r="N15" s="71">
        <v>428.71776200000039</v>
      </c>
      <c r="O15" s="71">
        <v>471.58953820000045</v>
      </c>
      <c r="P15" s="71">
        <v>518.74849202000064</v>
      </c>
      <c r="Q15" s="71">
        <v>570.62334122200059</v>
      </c>
      <c r="R15" s="71">
        <v>627.68567534420072</v>
      </c>
      <c r="S15" s="71">
        <v>690.45424287862068</v>
      </c>
      <c r="T15" s="71">
        <v>759.49966716648282</v>
      </c>
      <c r="U15" s="71">
        <v>835.44963388313113</v>
      </c>
      <c r="V15" s="10"/>
    </row>
    <row r="16" spans="1:25" ht="12" x14ac:dyDescent="0.25">
      <c r="A16" s="81">
        <v>43830</v>
      </c>
      <c r="B16" s="71"/>
      <c r="C16" s="71"/>
      <c r="D16" s="71"/>
      <c r="E16" s="71"/>
      <c r="F16" s="71"/>
      <c r="G16" s="71">
        <v>242.00000000000009</v>
      </c>
      <c r="H16" s="71">
        <v>266.2000000000001</v>
      </c>
      <c r="I16" s="71">
        <v>292.82000000000016</v>
      </c>
      <c r="J16" s="71">
        <v>322.1020000000002</v>
      </c>
      <c r="K16" s="71">
        <v>354.31220000000019</v>
      </c>
      <c r="L16" s="71">
        <v>389.74342000000024</v>
      </c>
      <c r="M16" s="71">
        <v>428.71776200000039</v>
      </c>
      <c r="N16" s="71">
        <v>471.58953820000045</v>
      </c>
      <c r="O16" s="71">
        <v>518.74849202000064</v>
      </c>
      <c r="P16" s="71">
        <v>570.62334122200059</v>
      </c>
      <c r="Q16" s="71">
        <v>627.68567534420072</v>
      </c>
      <c r="R16" s="71">
        <v>690.45424287862068</v>
      </c>
      <c r="S16" s="71">
        <v>759.49966716648282</v>
      </c>
      <c r="T16" s="71">
        <v>835.44963388313113</v>
      </c>
      <c r="U16" s="71">
        <v>918.9945972714446</v>
      </c>
      <c r="V16" s="48"/>
    </row>
    <row r="17" spans="1:22" ht="12" x14ac:dyDescent="0.25">
      <c r="A17" s="81">
        <v>43921</v>
      </c>
      <c r="B17" s="71"/>
      <c r="C17" s="71"/>
      <c r="D17" s="71"/>
      <c r="E17" s="71"/>
      <c r="F17" s="71"/>
      <c r="G17" s="71"/>
      <c r="H17" s="71">
        <v>292.82000000000016</v>
      </c>
      <c r="I17" s="71">
        <v>322.1020000000002</v>
      </c>
      <c r="J17" s="71">
        <v>354.31220000000019</v>
      </c>
      <c r="K17" s="71">
        <v>389.74342000000024</v>
      </c>
      <c r="L17" s="71">
        <v>428.71776200000039</v>
      </c>
      <c r="M17" s="71">
        <v>471.58953820000045</v>
      </c>
      <c r="N17" s="71">
        <v>518.74849202000064</v>
      </c>
      <c r="O17" s="71">
        <v>570.62334122200059</v>
      </c>
      <c r="P17" s="71">
        <v>627.68567534420072</v>
      </c>
      <c r="Q17" s="71">
        <v>690.45424287862068</v>
      </c>
      <c r="R17" s="71">
        <v>759.49966716648282</v>
      </c>
      <c r="S17" s="71">
        <v>835.44963388313113</v>
      </c>
      <c r="T17" s="71">
        <v>918.9945972714446</v>
      </c>
      <c r="U17" s="71">
        <v>1010.8940569985889</v>
      </c>
      <c r="V17" s="48"/>
    </row>
    <row r="18" spans="1:22" ht="12" x14ac:dyDescent="0.25">
      <c r="A18" s="81">
        <v>44012</v>
      </c>
      <c r="B18" s="71"/>
      <c r="C18" s="71"/>
      <c r="D18" s="71"/>
      <c r="E18" s="71"/>
      <c r="F18" s="71"/>
      <c r="G18" s="71"/>
      <c r="H18" s="71"/>
      <c r="I18" s="71">
        <v>354.31220000000019</v>
      </c>
      <c r="J18" s="71">
        <v>389.74342000000024</v>
      </c>
      <c r="K18" s="71">
        <v>428.71776200000039</v>
      </c>
      <c r="L18" s="71">
        <v>471.58953820000045</v>
      </c>
      <c r="M18" s="71">
        <v>518.74849202000064</v>
      </c>
      <c r="N18" s="71">
        <v>570.62334122200059</v>
      </c>
      <c r="O18" s="71">
        <v>627.68567534420072</v>
      </c>
      <c r="P18" s="71">
        <v>690.45424287862068</v>
      </c>
      <c r="Q18" s="71">
        <v>759.49966716648282</v>
      </c>
      <c r="R18" s="71">
        <v>835.44963388313113</v>
      </c>
      <c r="S18" s="71">
        <v>918.9945972714446</v>
      </c>
      <c r="T18" s="71">
        <v>1010.8940569985889</v>
      </c>
      <c r="U18" s="71">
        <v>1111.983462698448</v>
      </c>
      <c r="V18" s="10"/>
    </row>
    <row r="19" spans="1:22" ht="12" x14ac:dyDescent="0.25">
      <c r="A19" s="81">
        <v>44104</v>
      </c>
      <c r="B19" s="71"/>
      <c r="C19" s="71"/>
      <c r="D19" s="71"/>
      <c r="E19" s="71"/>
      <c r="F19" s="71"/>
      <c r="G19" s="71"/>
      <c r="H19" s="71"/>
      <c r="I19" s="71"/>
      <c r="J19" s="71">
        <v>428.71776200000039</v>
      </c>
      <c r="K19" s="71">
        <v>471.58953820000045</v>
      </c>
      <c r="L19" s="71">
        <v>518.74849202000064</v>
      </c>
      <c r="M19" s="71">
        <v>570.62334122200059</v>
      </c>
      <c r="N19" s="71">
        <v>627.68567534420072</v>
      </c>
      <c r="O19" s="71">
        <v>690.45424287862068</v>
      </c>
      <c r="P19" s="71">
        <v>759.49966716648282</v>
      </c>
      <c r="Q19" s="71">
        <v>835.44963388313113</v>
      </c>
      <c r="R19" s="71">
        <v>918.9945972714446</v>
      </c>
      <c r="S19" s="71">
        <v>1010.8940569985889</v>
      </c>
      <c r="T19" s="71">
        <v>1111.983462698448</v>
      </c>
      <c r="U19" s="71">
        <v>1223.1818089682931</v>
      </c>
      <c r="V19" s="10"/>
    </row>
    <row r="20" spans="1:22" ht="12" x14ac:dyDescent="0.25">
      <c r="A20" s="81">
        <v>44196</v>
      </c>
      <c r="B20" s="71"/>
      <c r="C20" s="71"/>
      <c r="D20" s="71"/>
      <c r="E20" s="71"/>
      <c r="F20" s="71"/>
      <c r="G20" s="71"/>
      <c r="H20" s="71"/>
      <c r="I20" s="71"/>
      <c r="J20" s="71"/>
      <c r="K20" s="71">
        <v>518.74849202000064</v>
      </c>
      <c r="L20" s="71">
        <v>570.62334122200059</v>
      </c>
      <c r="M20" s="71">
        <v>627.68567534420072</v>
      </c>
      <c r="N20" s="71">
        <v>690.45424287862068</v>
      </c>
      <c r="O20" s="71">
        <v>759.49966716648282</v>
      </c>
      <c r="P20" s="71">
        <v>835.44963388313113</v>
      </c>
      <c r="Q20" s="71">
        <v>918.9945972714446</v>
      </c>
      <c r="R20" s="71">
        <v>1010.8940569985889</v>
      </c>
      <c r="S20" s="71">
        <v>1111.983462698448</v>
      </c>
      <c r="T20" s="71">
        <v>1223.1818089682931</v>
      </c>
      <c r="U20" s="71">
        <v>1345.4999898651222</v>
      </c>
      <c r="V20" s="10"/>
    </row>
    <row r="21" spans="1:22" ht="12" x14ac:dyDescent="0.25">
      <c r="A21" s="81">
        <v>44286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>
        <v>627.68567534420072</v>
      </c>
      <c r="M21" s="71">
        <v>690.45424287862068</v>
      </c>
      <c r="N21" s="71">
        <v>759.49966716648282</v>
      </c>
      <c r="O21" s="71">
        <v>835.44963388313113</v>
      </c>
      <c r="P21" s="71">
        <v>918.9945972714446</v>
      </c>
      <c r="Q21" s="71">
        <v>1010.8940569985889</v>
      </c>
      <c r="R21" s="71">
        <v>1111.983462698448</v>
      </c>
      <c r="S21" s="71">
        <v>1223.1818089682931</v>
      </c>
      <c r="T21" s="71">
        <v>1345.4999898651222</v>
      </c>
      <c r="U21" s="71">
        <v>1480.0499888516347</v>
      </c>
      <c r="V21" s="10"/>
    </row>
    <row r="22" spans="1:22" ht="12" x14ac:dyDescent="0.25">
      <c r="A22" s="81">
        <v>44377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>
        <v>759.49966716648282</v>
      </c>
      <c r="N22" s="71">
        <v>835.44963388313113</v>
      </c>
      <c r="O22" s="71">
        <v>918.9945972714446</v>
      </c>
      <c r="P22" s="71">
        <v>1010.8940569985889</v>
      </c>
      <c r="Q22" s="71">
        <v>1111.983462698448</v>
      </c>
      <c r="R22" s="71">
        <v>1223.1818089682931</v>
      </c>
      <c r="S22" s="71">
        <v>1345.4999898651222</v>
      </c>
      <c r="T22" s="71">
        <v>1480.0499888516347</v>
      </c>
      <c r="U22" s="71">
        <v>1628.054987736798</v>
      </c>
      <c r="V22" s="10"/>
    </row>
    <row r="23" spans="1:22" ht="12" x14ac:dyDescent="0.25">
      <c r="A23" s="81">
        <v>44469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>
        <v>918.9945972714446</v>
      </c>
      <c r="O23" s="71">
        <v>1010.8940569985889</v>
      </c>
      <c r="P23" s="71">
        <v>1111.983462698448</v>
      </c>
      <c r="Q23" s="71">
        <v>1223.1818089682931</v>
      </c>
      <c r="R23" s="71">
        <v>1345.4999898651222</v>
      </c>
      <c r="S23" s="71">
        <v>1480.0499888516347</v>
      </c>
      <c r="T23" s="71">
        <v>1628.054987736798</v>
      </c>
      <c r="U23" s="71">
        <v>1790.8604865104783</v>
      </c>
      <c r="V23" s="10"/>
    </row>
    <row r="24" spans="1:22" ht="12" x14ac:dyDescent="0.25">
      <c r="A24" s="81">
        <v>44561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>
        <v>1111.983462698448</v>
      </c>
      <c r="P24" s="71">
        <v>1223.1818089682931</v>
      </c>
      <c r="Q24" s="71">
        <v>1345.4999898651222</v>
      </c>
      <c r="R24" s="71">
        <v>1480.0499888516347</v>
      </c>
      <c r="S24" s="71">
        <v>1628.054987736798</v>
      </c>
      <c r="T24" s="71">
        <v>1790.8604865104783</v>
      </c>
      <c r="U24" s="71">
        <v>1969.9465351615261</v>
      </c>
      <c r="V24" s="10"/>
    </row>
    <row r="25" spans="1:22" ht="12" x14ac:dyDescent="0.25">
      <c r="A25" s="81">
        <v>44651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>
        <v>1345.4999898651222</v>
      </c>
      <c r="Q25" s="71">
        <v>1480.0499888516347</v>
      </c>
      <c r="R25" s="71">
        <v>1628.054987736798</v>
      </c>
      <c r="S25" s="71">
        <v>1790.8604865104783</v>
      </c>
      <c r="T25" s="71">
        <v>1969.9465351615261</v>
      </c>
      <c r="U25" s="71">
        <v>2166.9411886776788</v>
      </c>
      <c r="V25" s="10"/>
    </row>
    <row r="26" spans="1:22" ht="12" x14ac:dyDescent="0.25">
      <c r="A26" s="81">
        <v>44742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>
        <v>1628.054987736798</v>
      </c>
      <c r="R26" s="71">
        <v>1790.8604865104783</v>
      </c>
      <c r="S26" s="71">
        <v>1969.9465351615261</v>
      </c>
      <c r="T26" s="71">
        <v>2166.9411886776788</v>
      </c>
      <c r="U26" s="71">
        <v>2383.6353075454472</v>
      </c>
      <c r="V26" s="10"/>
    </row>
    <row r="27" spans="1:22" ht="12" x14ac:dyDescent="0.25">
      <c r="A27" s="81">
        <v>44834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>
        <v>1969.9465351615261</v>
      </c>
      <c r="S27" s="71">
        <v>2166.9411886776788</v>
      </c>
      <c r="T27" s="71">
        <v>2383.6353075454472</v>
      </c>
      <c r="U27" s="71">
        <v>2621.9988382999918</v>
      </c>
      <c r="V27" s="10"/>
    </row>
    <row r="28" spans="1:22" ht="12" x14ac:dyDescent="0.25">
      <c r="A28" s="81">
        <v>44926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>
        <v>2383.6353075454472</v>
      </c>
      <c r="T28" s="71">
        <v>2621.9988382999918</v>
      </c>
      <c r="U28" s="71">
        <v>2884.1987221299914</v>
      </c>
      <c r="V28" s="10"/>
    </row>
    <row r="29" spans="1:22" ht="12" x14ac:dyDescent="0.25">
      <c r="A29" s="81">
        <v>45016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>
        <v>2884.1987221299914</v>
      </c>
      <c r="U29" s="71">
        <v>3172.6185943429905</v>
      </c>
      <c r="V29" s="10"/>
    </row>
    <row r="30" spans="1:22" ht="12" x14ac:dyDescent="0.25">
      <c r="A30" s="81">
        <v>45107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>
        <v>3489.8804537772908</v>
      </c>
      <c r="V30" s="10"/>
    </row>
    <row r="31" spans="1:22" ht="12.75" customHeight="1" x14ac:dyDescent="0.25">
      <c r="O31" s="85"/>
      <c r="P31" s="85"/>
    </row>
    <row r="32" spans="1:22" ht="12.75" customHeight="1" x14ac:dyDescent="0.25">
      <c r="O32" s="85"/>
    </row>
  </sheetData>
  <mergeCells count="3">
    <mergeCell ref="B7:U7"/>
    <mergeCell ref="P2:R2"/>
    <mergeCell ref="S2:U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"/>
  <sheetViews>
    <sheetView zoomScale="85" zoomScaleNormal="85" workbookViewId="0">
      <selection activeCell="A3" sqref="A3"/>
    </sheetView>
  </sheetViews>
  <sheetFormatPr defaultColWidth="8.88671875" defaultRowHeight="12.75" customHeight="1" outlineLevelRow="1" x14ac:dyDescent="0.3"/>
  <cols>
    <col min="1" max="1" width="19.5546875" style="29" customWidth="1"/>
    <col min="2" max="31" width="9.109375" style="29" customWidth="1"/>
    <col min="32" max="32" width="11.6640625" style="29" customWidth="1"/>
    <col min="33" max="33" width="10.33203125" style="29" customWidth="1"/>
    <col min="34" max="16384" width="8.88671875" style="29"/>
  </cols>
  <sheetData>
    <row r="1" spans="1:32" ht="24" x14ac:dyDescent="0.3">
      <c r="A1" s="2" t="s">
        <v>27</v>
      </c>
      <c r="B1" s="64" t="s">
        <v>48</v>
      </c>
      <c r="C1" s="53">
        <v>45016</v>
      </c>
      <c r="D1" s="48"/>
    </row>
    <row r="2" spans="1:32" s="40" customFormat="1" ht="13.8" outlineLevel="1" x14ac:dyDescent="0.3">
      <c r="A2" s="58" t="s">
        <v>50</v>
      </c>
      <c r="B2" s="30"/>
      <c r="C2" s="30"/>
      <c r="D2" s="30"/>
      <c r="E2" s="30"/>
      <c r="F2" s="30"/>
      <c r="G2" s="30"/>
      <c r="H2" s="30"/>
      <c r="I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32" s="40" customFormat="1" ht="13.8" outlineLevel="1" x14ac:dyDescent="0.3">
      <c r="A3" s="58"/>
      <c r="B3" s="30"/>
      <c r="C3" s="30"/>
      <c r="D3" s="30"/>
      <c r="E3" s="30"/>
      <c r="F3" s="30"/>
      <c r="G3" s="30"/>
      <c r="H3" s="30"/>
      <c r="I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32" ht="13.8" x14ac:dyDescent="0.3">
      <c r="A4" s="57" t="s">
        <v>13</v>
      </c>
      <c r="B4" s="52" t="s">
        <v>38</v>
      </c>
      <c r="C4" s="48"/>
      <c r="D4" s="27"/>
      <c r="E4" s="27"/>
      <c r="F4" s="41"/>
      <c r="G4" s="41"/>
      <c r="H4" s="41"/>
      <c r="J4" s="33"/>
    </row>
    <row r="5" spans="1:32" ht="13.8" x14ac:dyDescent="0.3">
      <c r="A5" s="55" t="s">
        <v>9</v>
      </c>
      <c r="B5" s="56" t="s">
        <v>10</v>
      </c>
      <c r="C5" s="48"/>
      <c r="D5" s="48"/>
      <c r="E5" s="9"/>
      <c r="F5" s="4"/>
      <c r="G5" s="4"/>
      <c r="H5" s="4"/>
      <c r="K5" s="32"/>
    </row>
    <row r="6" spans="1:32" ht="13.8" x14ac:dyDescent="0.3">
      <c r="A6" s="55"/>
      <c r="B6" s="56"/>
      <c r="C6" s="48"/>
      <c r="D6" s="48"/>
      <c r="E6" s="9"/>
      <c r="F6" s="4"/>
      <c r="G6" s="4"/>
      <c r="H6" s="4"/>
      <c r="K6" s="32"/>
    </row>
    <row r="7" spans="1:32" ht="36" x14ac:dyDescent="0.3">
      <c r="A7" s="6" t="s">
        <v>26</v>
      </c>
      <c r="B7" s="109" t="s">
        <v>16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</row>
    <row r="8" spans="1:32" ht="13.8" x14ac:dyDescent="0.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  <c r="W8" s="7">
        <v>23</v>
      </c>
      <c r="X8" s="7">
        <v>24</v>
      </c>
      <c r="Y8" s="7">
        <v>25</v>
      </c>
      <c r="Z8" s="7">
        <v>26</v>
      </c>
      <c r="AA8" s="7">
        <v>27</v>
      </c>
      <c r="AB8" s="7">
        <v>28</v>
      </c>
      <c r="AC8" s="7">
        <v>29</v>
      </c>
      <c r="AD8" s="7">
        <v>30</v>
      </c>
      <c r="AE8" s="7">
        <v>31</v>
      </c>
      <c r="AF8" s="7">
        <v>32</v>
      </c>
    </row>
    <row r="9" spans="1:32" ht="24" x14ac:dyDescent="0.3">
      <c r="A9" s="7" t="s">
        <v>25</v>
      </c>
      <c r="B9" s="86">
        <v>45107</v>
      </c>
      <c r="C9" s="86">
        <v>45199</v>
      </c>
      <c r="D9" s="86">
        <v>45291</v>
      </c>
      <c r="E9" s="86">
        <v>45382</v>
      </c>
      <c r="F9" s="86">
        <v>45473</v>
      </c>
      <c r="G9" s="86">
        <v>45565</v>
      </c>
      <c r="H9" s="86">
        <v>45657</v>
      </c>
      <c r="I9" s="86">
        <v>45747</v>
      </c>
      <c r="J9" s="86">
        <v>45838</v>
      </c>
      <c r="K9" s="86">
        <v>45930</v>
      </c>
      <c r="L9" s="86">
        <v>46022</v>
      </c>
      <c r="M9" s="86">
        <v>46112</v>
      </c>
      <c r="N9" s="86">
        <v>46203</v>
      </c>
      <c r="O9" s="86">
        <v>46295</v>
      </c>
      <c r="P9" s="86">
        <v>46387</v>
      </c>
      <c r="Q9" s="86">
        <v>46477</v>
      </c>
      <c r="R9" s="86">
        <v>46568</v>
      </c>
      <c r="S9" s="86">
        <v>46660</v>
      </c>
      <c r="T9" s="86">
        <v>46752</v>
      </c>
      <c r="U9" s="86">
        <v>46843</v>
      </c>
      <c r="V9" s="86">
        <v>46934</v>
      </c>
      <c r="W9" s="86">
        <v>47026</v>
      </c>
      <c r="X9" s="86">
        <v>47118</v>
      </c>
      <c r="Y9" s="86">
        <v>47208</v>
      </c>
      <c r="Z9" s="86">
        <v>47299</v>
      </c>
      <c r="AA9" s="86">
        <v>47391</v>
      </c>
      <c r="AB9" s="86">
        <v>47483</v>
      </c>
      <c r="AC9" s="86">
        <v>47573</v>
      </c>
      <c r="AD9" s="86">
        <v>47664</v>
      </c>
      <c r="AE9" s="86">
        <v>47756</v>
      </c>
      <c r="AF9" s="89" t="s">
        <v>52</v>
      </c>
    </row>
    <row r="10" spans="1:32" ht="24" x14ac:dyDescent="0.3">
      <c r="A10" s="87" t="s">
        <v>37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</row>
    <row r="11" spans="1:32" ht="13.8" x14ac:dyDescent="0.3">
      <c r="A11" s="88">
        <v>42369</v>
      </c>
      <c r="B11" s="8"/>
      <c r="C11" s="8"/>
      <c r="D11" s="8"/>
      <c r="E11" s="8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7"/>
    </row>
    <row r="12" spans="1:32" ht="13.8" x14ac:dyDescent="0.3">
      <c r="A12" s="88">
        <v>42460</v>
      </c>
      <c r="B12" s="36"/>
      <c r="C12" s="8"/>
      <c r="D12" s="8"/>
      <c r="E12" s="8"/>
      <c r="F12" s="8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7"/>
    </row>
    <row r="13" spans="1:32" ht="13.8" x14ac:dyDescent="0.3">
      <c r="A13" s="88">
        <v>42551</v>
      </c>
      <c r="B13" s="36"/>
      <c r="C13" s="36"/>
      <c r="D13" s="8"/>
      <c r="E13" s="8"/>
      <c r="F13" s="8"/>
      <c r="G13" s="8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</row>
    <row r="14" spans="1:32" ht="13.8" x14ac:dyDescent="0.3">
      <c r="A14" s="88">
        <v>42643</v>
      </c>
      <c r="B14" s="36"/>
      <c r="C14" s="36"/>
      <c r="D14" s="36"/>
      <c r="E14" s="8"/>
      <c r="F14" s="8"/>
      <c r="G14" s="8"/>
      <c r="H14" s="8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7"/>
    </row>
    <row r="15" spans="1:32" ht="13.8" x14ac:dyDescent="0.3">
      <c r="A15" s="88">
        <v>42735</v>
      </c>
      <c r="B15" s="36"/>
      <c r="C15" s="36"/>
      <c r="D15" s="36"/>
      <c r="E15" s="36"/>
      <c r="F15" s="8"/>
      <c r="G15" s="8"/>
      <c r="H15" s="8"/>
      <c r="I15" s="8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7"/>
    </row>
    <row r="16" spans="1:32" ht="13.8" x14ac:dyDescent="0.3">
      <c r="A16" s="88">
        <v>42825</v>
      </c>
      <c r="B16" s="36"/>
      <c r="C16" s="36"/>
      <c r="D16" s="36"/>
      <c r="E16" s="36"/>
      <c r="F16" s="36"/>
      <c r="G16" s="8"/>
      <c r="H16" s="8"/>
      <c r="I16" s="8"/>
      <c r="J16" s="8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7"/>
    </row>
    <row r="17" spans="1:32" ht="13.8" x14ac:dyDescent="0.3">
      <c r="A17" s="88">
        <v>42916</v>
      </c>
      <c r="B17" s="36"/>
      <c r="C17" s="36"/>
      <c r="D17" s="36"/>
      <c r="E17" s="36"/>
      <c r="F17" s="36"/>
      <c r="G17" s="36"/>
      <c r="H17" s="8"/>
      <c r="I17" s="8"/>
      <c r="J17" s="8"/>
      <c r="K17" s="8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7"/>
    </row>
    <row r="18" spans="1:32" ht="13.8" x14ac:dyDescent="0.3">
      <c r="A18" s="88">
        <v>43008</v>
      </c>
      <c r="B18" s="36"/>
      <c r="C18" s="36"/>
      <c r="D18" s="36"/>
      <c r="E18" s="36"/>
      <c r="F18" s="36"/>
      <c r="G18" s="36"/>
      <c r="H18" s="36"/>
      <c r="I18" s="8"/>
      <c r="J18" s="8"/>
      <c r="K18" s="8"/>
      <c r="L18" s="8"/>
      <c r="M18" s="36"/>
      <c r="N18" s="36"/>
      <c r="O18" s="36"/>
      <c r="P18" s="36"/>
      <c r="Q18" s="36"/>
      <c r="R18" s="36"/>
      <c r="S18" s="36"/>
      <c r="T18" s="8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7"/>
    </row>
    <row r="19" spans="1:32" ht="13.8" x14ac:dyDescent="0.3">
      <c r="A19" s="88">
        <v>43100</v>
      </c>
      <c r="B19" s="36"/>
      <c r="C19" s="36"/>
      <c r="D19" s="36"/>
      <c r="E19" s="36"/>
      <c r="F19" s="36"/>
      <c r="G19" s="36"/>
      <c r="H19" s="36"/>
      <c r="I19" s="36"/>
      <c r="J19" s="8"/>
      <c r="K19" s="8"/>
      <c r="L19" s="8"/>
      <c r="M19" s="8"/>
      <c r="N19" s="36"/>
      <c r="O19" s="36"/>
      <c r="P19" s="36"/>
      <c r="Q19" s="36"/>
      <c r="R19" s="36"/>
      <c r="S19" s="36"/>
      <c r="T19" s="8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7"/>
    </row>
    <row r="20" spans="1:32" ht="13.8" x14ac:dyDescent="0.3">
      <c r="A20" s="88">
        <v>43190</v>
      </c>
      <c r="B20" s="36"/>
      <c r="C20" s="36"/>
      <c r="D20" s="36"/>
      <c r="E20" s="36"/>
      <c r="F20" s="36"/>
      <c r="G20" s="36"/>
      <c r="H20" s="36"/>
      <c r="I20" s="36"/>
      <c r="J20" s="36"/>
      <c r="K20" s="8"/>
      <c r="L20" s="8"/>
      <c r="M20" s="8"/>
      <c r="N20" s="8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7"/>
    </row>
    <row r="21" spans="1:32" ht="13.8" x14ac:dyDescent="0.3">
      <c r="A21" s="88">
        <v>43281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8"/>
      <c r="M21" s="8"/>
      <c r="N21" s="8"/>
      <c r="O21" s="8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7"/>
    </row>
    <row r="22" spans="1:32" ht="13.8" x14ac:dyDescent="0.3">
      <c r="A22" s="88">
        <v>43373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8"/>
      <c r="N22" s="8"/>
      <c r="O22" s="8"/>
      <c r="P22" s="8"/>
      <c r="Q22" s="36"/>
      <c r="R22" s="36"/>
      <c r="S22" s="36"/>
      <c r="T22" s="8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7"/>
    </row>
    <row r="23" spans="1:32" ht="13.8" x14ac:dyDescent="0.3">
      <c r="A23" s="88">
        <v>43465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8"/>
      <c r="O23" s="8"/>
      <c r="P23" s="8"/>
      <c r="Q23" s="8"/>
      <c r="R23" s="36"/>
      <c r="S23" s="36"/>
      <c r="T23" s="8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7"/>
    </row>
    <row r="24" spans="1:32" ht="13.8" x14ac:dyDescent="0.3">
      <c r="A24" s="88">
        <v>43555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8"/>
      <c r="P24" s="8"/>
      <c r="Q24" s="8"/>
      <c r="R24" s="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7"/>
    </row>
    <row r="25" spans="1:32" ht="13.8" x14ac:dyDescent="0.3">
      <c r="A25" s="88">
        <v>43646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8"/>
      <c r="Q25" s="8"/>
      <c r="R25" s="8"/>
      <c r="S25" s="8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7"/>
    </row>
    <row r="26" spans="1:32" ht="13.8" x14ac:dyDescent="0.3">
      <c r="A26" s="88">
        <v>43738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8"/>
      <c r="R26" s="8"/>
      <c r="S26" s="8"/>
      <c r="T26" s="8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7"/>
    </row>
    <row r="27" spans="1:32" ht="13.8" x14ac:dyDescent="0.3">
      <c r="A27" s="88">
        <v>43830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8"/>
      <c r="S27" s="8"/>
      <c r="T27" s="8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7"/>
    </row>
    <row r="28" spans="1:32" ht="13.8" x14ac:dyDescent="0.3">
      <c r="A28" s="88">
        <v>43921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8"/>
      <c r="T28" s="8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7"/>
    </row>
    <row r="29" spans="1:32" ht="13.8" x14ac:dyDescent="0.3">
      <c r="A29" s="88">
        <v>44012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8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7"/>
    </row>
    <row r="30" spans="1:32" ht="13.8" x14ac:dyDescent="0.3">
      <c r="A30" s="88">
        <v>44104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7"/>
    </row>
    <row r="31" spans="1:32" ht="13.8" x14ac:dyDescent="0.3">
      <c r="A31" s="88">
        <v>44196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7"/>
    </row>
    <row r="32" spans="1:32" ht="13.8" x14ac:dyDescent="0.3">
      <c r="A32" s="88">
        <v>44286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7"/>
    </row>
    <row r="33" spans="1:32" ht="13.8" x14ac:dyDescent="0.3">
      <c r="A33" s="88">
        <v>44377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7"/>
    </row>
    <row r="34" spans="1:32" ht="13.8" x14ac:dyDescent="0.3">
      <c r="A34" s="88">
        <v>44469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7"/>
    </row>
    <row r="35" spans="1:32" ht="13.8" x14ac:dyDescent="0.3">
      <c r="A35" s="88">
        <v>44561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7"/>
    </row>
    <row r="36" spans="1:32" ht="13.8" x14ac:dyDescent="0.3">
      <c r="A36" s="88">
        <v>44651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7"/>
    </row>
    <row r="37" spans="1:32" ht="13.8" x14ac:dyDescent="0.3">
      <c r="A37" s="88">
        <v>44742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7"/>
    </row>
    <row r="38" spans="1:32" ht="13.8" x14ac:dyDescent="0.3">
      <c r="A38" s="88">
        <v>44834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7"/>
    </row>
    <row r="39" spans="1:32" ht="13.8" x14ac:dyDescent="0.3">
      <c r="A39" s="88">
        <v>44926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7"/>
    </row>
    <row r="40" spans="1:32" ht="13.8" x14ac:dyDescent="0.3">
      <c r="A40" s="88">
        <v>45016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7"/>
    </row>
    <row r="41" spans="1:32" ht="13.8" x14ac:dyDescent="0.3">
      <c r="C41" s="38"/>
      <c r="D41" s="38"/>
      <c r="E41" s="38"/>
      <c r="F41" s="38"/>
      <c r="G41" s="38"/>
      <c r="H41" s="38"/>
    </row>
    <row r="42" spans="1:32" ht="13.8" x14ac:dyDescent="0.3">
      <c r="C42" s="38"/>
      <c r="D42" s="38"/>
      <c r="E42" s="38"/>
      <c r="F42" s="38"/>
      <c r="G42" s="38"/>
    </row>
    <row r="43" spans="1:32" ht="13.8" x14ac:dyDescent="0.3">
      <c r="C43" s="38"/>
      <c r="E43" s="38"/>
      <c r="F43" s="38"/>
    </row>
    <row r="44" spans="1:32" ht="13.8" x14ac:dyDescent="0.3">
      <c r="C44" s="38"/>
      <c r="E44" s="38"/>
    </row>
    <row r="45" spans="1:32" ht="13.8" x14ac:dyDescent="0.3">
      <c r="C45" s="38"/>
    </row>
    <row r="46" spans="1:32" ht="13.8" x14ac:dyDescent="0.3">
      <c r="B46" s="39"/>
    </row>
    <row r="47" spans="1:32" ht="13.8" x14ac:dyDescent="0.3">
      <c r="B47" s="39"/>
    </row>
    <row r="48" spans="1:32" ht="13.8" x14ac:dyDescent="0.3">
      <c r="B48" s="39"/>
    </row>
    <row r="49" spans="2:2" ht="13.8" x14ac:dyDescent="0.3">
      <c r="B49" s="39"/>
    </row>
    <row r="50" spans="2:2" ht="13.8" x14ac:dyDescent="0.3">
      <c r="B50" s="39"/>
    </row>
    <row r="51" spans="2:2" ht="13.8" x14ac:dyDescent="0.3">
      <c r="B51" s="39"/>
    </row>
    <row r="52" spans="2:2" ht="13.8" x14ac:dyDescent="0.3">
      <c r="B52" s="39"/>
    </row>
    <row r="53" spans="2:2" ht="13.8" x14ac:dyDescent="0.3">
      <c r="B53" s="39"/>
    </row>
    <row r="54" spans="2:2" ht="13.8" x14ac:dyDescent="0.3">
      <c r="B54" s="39"/>
    </row>
    <row r="55" spans="2:2" ht="13.8" x14ac:dyDescent="0.3">
      <c r="B55" s="39"/>
    </row>
    <row r="56" spans="2:2" ht="13.8" x14ac:dyDescent="0.3">
      <c r="B56" s="39"/>
    </row>
    <row r="57" spans="2:2" ht="13.8" x14ac:dyDescent="0.3">
      <c r="B57" s="39"/>
    </row>
    <row r="58" spans="2:2" ht="13.8" x14ac:dyDescent="0.3">
      <c r="B58" s="39"/>
    </row>
    <row r="59" spans="2:2" ht="13.8" x14ac:dyDescent="0.3">
      <c r="B59" s="39"/>
    </row>
    <row r="60" spans="2:2" ht="13.8" x14ac:dyDescent="0.3">
      <c r="B60" s="39"/>
    </row>
    <row r="61" spans="2:2" ht="13.8" x14ac:dyDescent="0.3">
      <c r="B61" s="39"/>
    </row>
    <row r="62" spans="2:2" ht="13.8" x14ac:dyDescent="0.3">
      <c r="B62" s="39"/>
    </row>
    <row r="63" spans="2:2" ht="13.8" x14ac:dyDescent="0.3">
      <c r="B63" s="39"/>
    </row>
    <row r="64" spans="2:2" ht="13.8" x14ac:dyDescent="0.3">
      <c r="B64" s="39"/>
    </row>
    <row r="65" spans="2:2" ht="13.8" x14ac:dyDescent="0.3">
      <c r="B65" s="39"/>
    </row>
    <row r="66" spans="2:2" ht="13.8" x14ac:dyDescent="0.3">
      <c r="B66" s="39"/>
    </row>
    <row r="67" spans="2:2" ht="13.8" x14ac:dyDescent="0.3">
      <c r="B67" s="39"/>
    </row>
    <row r="68" spans="2:2" ht="13.8" x14ac:dyDescent="0.3">
      <c r="B68" s="39"/>
    </row>
    <row r="69" spans="2:2" ht="13.8" x14ac:dyDescent="0.3">
      <c r="B69" s="39"/>
    </row>
    <row r="70" spans="2:2" ht="13.8" x14ac:dyDescent="0.3">
      <c r="B70" s="39"/>
    </row>
    <row r="71" spans="2:2" ht="13.8" x14ac:dyDescent="0.3">
      <c r="B71" s="39"/>
    </row>
    <row r="72" spans="2:2" ht="13.8" x14ac:dyDescent="0.3">
      <c r="B72" s="39"/>
    </row>
    <row r="73" spans="2:2" ht="13.8" x14ac:dyDescent="0.3">
      <c r="B73" s="39"/>
    </row>
    <row r="74" spans="2:2" ht="13.8" x14ac:dyDescent="0.3">
      <c r="B74" s="39"/>
    </row>
    <row r="75" spans="2:2" ht="13.8" x14ac:dyDescent="0.3">
      <c r="B75" s="39"/>
    </row>
    <row r="76" spans="2:2" ht="13.8" x14ac:dyDescent="0.3">
      <c r="B76" s="39"/>
    </row>
    <row r="77" spans="2:2" ht="13.8" x14ac:dyDescent="0.3">
      <c r="B77" s="39"/>
    </row>
    <row r="78" spans="2:2" ht="13.8" x14ac:dyDescent="0.3">
      <c r="B78" s="39"/>
    </row>
    <row r="79" spans="2:2" ht="13.8" x14ac:dyDescent="0.3">
      <c r="B79" s="39"/>
    </row>
    <row r="80" spans="2:2" ht="13.8" x14ac:dyDescent="0.3">
      <c r="B80" s="39"/>
    </row>
    <row r="81" spans="2:2" ht="13.8" x14ac:dyDescent="0.3">
      <c r="B81" s="39"/>
    </row>
  </sheetData>
  <mergeCells count="1">
    <mergeCell ref="B7:AF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"/>
  <sheetViews>
    <sheetView zoomScale="80" zoomScaleNormal="80" workbookViewId="0">
      <selection activeCell="A2" sqref="A2"/>
    </sheetView>
  </sheetViews>
  <sheetFormatPr defaultColWidth="8.88671875" defaultRowHeight="13.8" outlineLevelRow="1" x14ac:dyDescent="0.3"/>
  <cols>
    <col min="1" max="1" width="19.5546875" style="29" customWidth="1"/>
    <col min="2" max="31" width="9.109375" style="29" customWidth="1"/>
    <col min="32" max="32" width="12" style="29" customWidth="1"/>
    <col min="33" max="33" width="10.33203125" style="29" customWidth="1"/>
    <col min="34" max="16384" width="8.88671875" style="29"/>
  </cols>
  <sheetData>
    <row r="1" spans="1:32" ht="24" x14ac:dyDescent="0.3">
      <c r="A1" s="2" t="s">
        <v>27</v>
      </c>
      <c r="B1" s="64" t="s">
        <v>48</v>
      </c>
      <c r="C1" s="53">
        <v>45016</v>
      </c>
      <c r="D1" s="48"/>
    </row>
    <row r="2" spans="1:32" outlineLevel="1" x14ac:dyDescent="0.3">
      <c r="A2" s="58" t="s">
        <v>51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32" outlineLevel="1" x14ac:dyDescent="0.3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32" x14ac:dyDescent="0.3">
      <c r="A4" s="57" t="s">
        <v>13</v>
      </c>
      <c r="B4" s="52" t="s">
        <v>38</v>
      </c>
      <c r="C4" s="48"/>
      <c r="D4" s="27"/>
      <c r="E4" s="27"/>
      <c r="F4" s="41"/>
      <c r="G4" s="41"/>
      <c r="H4" s="41"/>
      <c r="J4" s="33"/>
    </row>
    <row r="5" spans="1:32" x14ac:dyDescent="0.3">
      <c r="A5" s="55" t="s">
        <v>9</v>
      </c>
      <c r="B5" s="56" t="s">
        <v>10</v>
      </c>
      <c r="C5" s="48"/>
      <c r="D5" s="48"/>
      <c r="E5" s="9"/>
      <c r="F5" s="4"/>
      <c r="G5" s="4"/>
      <c r="H5" s="4"/>
      <c r="K5" s="32"/>
    </row>
    <row r="6" spans="1:32" x14ac:dyDescent="0.3">
      <c r="A6" s="34"/>
      <c r="B6" s="34"/>
      <c r="G6" s="32"/>
      <c r="K6" s="32"/>
    </row>
    <row r="7" spans="1:32" ht="36" x14ac:dyDescent="0.3">
      <c r="A7" s="6" t="s">
        <v>26</v>
      </c>
      <c r="B7" s="109" t="s">
        <v>16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</row>
    <row r="8" spans="1:32" x14ac:dyDescent="0.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  <c r="W8" s="7">
        <v>23</v>
      </c>
      <c r="X8" s="7">
        <v>24</v>
      </c>
      <c r="Y8" s="7">
        <v>25</v>
      </c>
      <c r="Z8" s="7">
        <v>26</v>
      </c>
      <c r="AA8" s="7">
        <v>27</v>
      </c>
      <c r="AB8" s="7">
        <v>28</v>
      </c>
      <c r="AC8" s="7">
        <v>29</v>
      </c>
      <c r="AD8" s="7">
        <v>30</v>
      </c>
      <c r="AE8" s="7">
        <v>31</v>
      </c>
      <c r="AF8" s="7">
        <v>32</v>
      </c>
    </row>
    <row r="9" spans="1:32" ht="24" x14ac:dyDescent="0.3">
      <c r="A9" s="7" t="s">
        <v>25</v>
      </c>
      <c r="B9" s="86">
        <v>45107</v>
      </c>
      <c r="C9" s="86">
        <v>45199</v>
      </c>
      <c r="D9" s="86">
        <v>45291</v>
      </c>
      <c r="E9" s="86">
        <v>45382</v>
      </c>
      <c r="F9" s="86">
        <v>45473</v>
      </c>
      <c r="G9" s="86">
        <v>45565</v>
      </c>
      <c r="H9" s="86">
        <v>45657</v>
      </c>
      <c r="I9" s="86">
        <v>45747</v>
      </c>
      <c r="J9" s="86">
        <v>45838</v>
      </c>
      <c r="K9" s="86">
        <v>45930</v>
      </c>
      <c r="L9" s="86">
        <v>46022</v>
      </c>
      <c r="M9" s="86">
        <v>46112</v>
      </c>
      <c r="N9" s="86">
        <v>46203</v>
      </c>
      <c r="O9" s="86">
        <v>46295</v>
      </c>
      <c r="P9" s="86">
        <v>46387</v>
      </c>
      <c r="Q9" s="86">
        <v>46477</v>
      </c>
      <c r="R9" s="86">
        <v>46568</v>
      </c>
      <c r="S9" s="86">
        <v>46660</v>
      </c>
      <c r="T9" s="86">
        <v>46752</v>
      </c>
      <c r="U9" s="86">
        <v>46843</v>
      </c>
      <c r="V9" s="86">
        <v>46934</v>
      </c>
      <c r="W9" s="86">
        <v>47026</v>
      </c>
      <c r="X9" s="86">
        <v>47118</v>
      </c>
      <c r="Y9" s="86">
        <v>47208</v>
      </c>
      <c r="Z9" s="86">
        <v>47299</v>
      </c>
      <c r="AA9" s="86">
        <v>47391</v>
      </c>
      <c r="AB9" s="86">
        <v>47483</v>
      </c>
      <c r="AC9" s="86">
        <v>47573</v>
      </c>
      <c r="AD9" s="86">
        <v>47664</v>
      </c>
      <c r="AE9" s="86">
        <v>47756</v>
      </c>
      <c r="AF9" s="89" t="s">
        <v>52</v>
      </c>
    </row>
    <row r="10" spans="1:32" ht="24" x14ac:dyDescent="0.3">
      <c r="A10" s="89" t="s">
        <v>37</v>
      </c>
      <c r="B10" s="93">
        <v>10</v>
      </c>
      <c r="C10" s="93">
        <v>6</v>
      </c>
      <c r="D10" s="93">
        <v>5</v>
      </c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</row>
    <row r="11" spans="1:32" x14ac:dyDescent="0.3">
      <c r="A11" s="81">
        <v>42369</v>
      </c>
      <c r="B11" s="91">
        <v>1010</v>
      </c>
      <c r="C11" s="92">
        <f>B11*0.9</f>
        <v>909</v>
      </c>
      <c r="D11" s="92">
        <f t="shared" ref="D11:AF11" si="0">C11*0.9</f>
        <v>818.1</v>
      </c>
      <c r="E11" s="92">
        <f t="shared" si="0"/>
        <v>736.29000000000008</v>
      </c>
      <c r="F11" s="92">
        <f t="shared" si="0"/>
        <v>662.66100000000006</v>
      </c>
      <c r="G11" s="92">
        <f t="shared" si="0"/>
        <v>596.39490000000012</v>
      </c>
      <c r="H11" s="92">
        <f t="shared" si="0"/>
        <v>536.7554100000001</v>
      </c>
      <c r="I11" s="92">
        <f t="shared" si="0"/>
        <v>483.07986900000009</v>
      </c>
      <c r="J11" s="92">
        <f t="shared" si="0"/>
        <v>434.77188210000008</v>
      </c>
      <c r="K11" s="92">
        <f t="shared" si="0"/>
        <v>391.29469389000008</v>
      </c>
      <c r="L11" s="92">
        <f t="shared" si="0"/>
        <v>352.16522450100007</v>
      </c>
      <c r="M11" s="92">
        <f t="shared" si="0"/>
        <v>316.94870205090007</v>
      </c>
      <c r="N11" s="92">
        <f t="shared" si="0"/>
        <v>285.25383184581005</v>
      </c>
      <c r="O11" s="92">
        <f t="shared" si="0"/>
        <v>256.72844866122904</v>
      </c>
      <c r="P11" s="92">
        <f t="shared" si="0"/>
        <v>231.05560379510615</v>
      </c>
      <c r="Q11" s="92">
        <f t="shared" si="0"/>
        <v>207.95004341559553</v>
      </c>
      <c r="R11" s="92">
        <f t="shared" si="0"/>
        <v>187.15503907403598</v>
      </c>
      <c r="S11" s="92">
        <f t="shared" si="0"/>
        <v>168.4395351666324</v>
      </c>
      <c r="T11" s="92">
        <f t="shared" si="0"/>
        <v>151.59558164996915</v>
      </c>
      <c r="U11" s="92">
        <f t="shared" si="0"/>
        <v>136.43602348497222</v>
      </c>
      <c r="V11" s="92">
        <f t="shared" si="0"/>
        <v>122.792421136475</v>
      </c>
      <c r="W11" s="92">
        <f t="shared" si="0"/>
        <v>110.5131790228275</v>
      </c>
      <c r="X11" s="92">
        <f t="shared" si="0"/>
        <v>99.461861120544754</v>
      </c>
      <c r="Y11" s="92">
        <f t="shared" si="0"/>
        <v>89.515675008490277</v>
      </c>
      <c r="Z11" s="92">
        <f t="shared" si="0"/>
        <v>80.564107507641253</v>
      </c>
      <c r="AA11" s="92">
        <f t="shared" si="0"/>
        <v>72.507696756877124</v>
      </c>
      <c r="AB11" s="92">
        <f t="shared" si="0"/>
        <v>65.256927081189417</v>
      </c>
      <c r="AC11" s="92">
        <f t="shared" si="0"/>
        <v>58.731234373070478</v>
      </c>
      <c r="AD11" s="92">
        <f t="shared" si="0"/>
        <v>52.858110935763435</v>
      </c>
      <c r="AE11" s="92">
        <f t="shared" si="0"/>
        <v>47.572299842187093</v>
      </c>
      <c r="AF11" s="92">
        <f t="shared" si="0"/>
        <v>42.815069857968382</v>
      </c>
    </row>
    <row r="12" spans="1:32" x14ac:dyDescent="0.3">
      <c r="A12" s="81">
        <v>42460</v>
      </c>
      <c r="B12" s="16">
        <f>B11*1.02</f>
        <v>1030.2</v>
      </c>
      <c r="C12" s="92">
        <f t="shared" ref="C12:AF20" si="1">B12*0.9</f>
        <v>927.18000000000006</v>
      </c>
      <c r="D12" s="92">
        <f t="shared" si="1"/>
        <v>834.4620000000001</v>
      </c>
      <c r="E12" s="92">
        <f t="shared" si="1"/>
        <v>751.01580000000013</v>
      </c>
      <c r="F12" s="92">
        <f t="shared" si="1"/>
        <v>675.91422000000011</v>
      </c>
      <c r="G12" s="92">
        <f t="shared" si="1"/>
        <v>608.32279800000015</v>
      </c>
      <c r="H12" s="92">
        <f t="shared" si="1"/>
        <v>547.49051820000011</v>
      </c>
      <c r="I12" s="92">
        <f t="shared" si="1"/>
        <v>492.74146638000013</v>
      </c>
      <c r="J12" s="92">
        <f t="shared" si="1"/>
        <v>443.46731974200014</v>
      </c>
      <c r="K12" s="92">
        <f t="shared" si="1"/>
        <v>399.12058776780015</v>
      </c>
      <c r="L12" s="92">
        <f t="shared" si="1"/>
        <v>359.20852899102016</v>
      </c>
      <c r="M12" s="92">
        <f t="shared" si="1"/>
        <v>323.28767609191817</v>
      </c>
      <c r="N12" s="92">
        <f t="shared" si="1"/>
        <v>290.95890848272637</v>
      </c>
      <c r="O12" s="92">
        <f t="shared" si="1"/>
        <v>261.86301763445374</v>
      </c>
      <c r="P12" s="92">
        <f t="shared" si="1"/>
        <v>235.67671587100838</v>
      </c>
      <c r="Q12" s="92">
        <f t="shared" si="1"/>
        <v>212.10904428390754</v>
      </c>
      <c r="R12" s="92">
        <f t="shared" si="1"/>
        <v>190.89813985551677</v>
      </c>
      <c r="S12" s="92">
        <f t="shared" si="1"/>
        <v>171.8083258699651</v>
      </c>
      <c r="T12" s="92">
        <f t="shared" si="1"/>
        <v>154.6274932829686</v>
      </c>
      <c r="U12" s="92">
        <f t="shared" si="1"/>
        <v>139.16474395467174</v>
      </c>
      <c r="V12" s="92">
        <f t="shared" si="1"/>
        <v>125.24826955920456</v>
      </c>
      <c r="W12" s="92">
        <f t="shared" si="1"/>
        <v>112.7234426032841</v>
      </c>
      <c r="X12" s="92">
        <f t="shared" si="1"/>
        <v>101.45109834295569</v>
      </c>
      <c r="Y12" s="92">
        <f t="shared" si="1"/>
        <v>91.305988508660121</v>
      </c>
      <c r="Z12" s="92">
        <f t="shared" si="1"/>
        <v>82.175389657794113</v>
      </c>
      <c r="AA12" s="92">
        <f t="shared" si="1"/>
        <v>73.957850692014702</v>
      </c>
      <c r="AB12" s="92">
        <f t="shared" si="1"/>
        <v>66.562065622813236</v>
      </c>
      <c r="AC12" s="92">
        <f t="shared" si="1"/>
        <v>59.905859060531917</v>
      </c>
      <c r="AD12" s="92">
        <f t="shared" si="1"/>
        <v>53.915273154478726</v>
      </c>
      <c r="AE12" s="92">
        <f t="shared" si="1"/>
        <v>48.523745839030852</v>
      </c>
      <c r="AF12" s="92">
        <f t="shared" si="1"/>
        <v>43.671371255127767</v>
      </c>
    </row>
    <row r="13" spans="1:32" x14ac:dyDescent="0.3">
      <c r="A13" s="81">
        <v>42551</v>
      </c>
      <c r="B13" s="16">
        <f t="shared" ref="B13:B40" si="2">B12*1.02</f>
        <v>1050.8040000000001</v>
      </c>
      <c r="C13" s="92">
        <f t="shared" si="1"/>
        <v>945.72360000000015</v>
      </c>
      <c r="D13" s="92">
        <f t="shared" si="1"/>
        <v>851.15124000000014</v>
      </c>
      <c r="E13" s="92">
        <f t="shared" si="1"/>
        <v>766.03611600000011</v>
      </c>
      <c r="F13" s="92">
        <f t="shared" si="1"/>
        <v>689.43250440000008</v>
      </c>
      <c r="G13" s="92">
        <f t="shared" si="1"/>
        <v>620.48925396000004</v>
      </c>
      <c r="H13" s="92">
        <f t="shared" si="1"/>
        <v>558.44032856400008</v>
      </c>
      <c r="I13" s="92">
        <f t="shared" si="1"/>
        <v>502.59629570760006</v>
      </c>
      <c r="J13" s="92">
        <f t="shared" si="1"/>
        <v>452.33666613684005</v>
      </c>
      <c r="K13" s="92">
        <f t="shared" si="1"/>
        <v>407.10299952315603</v>
      </c>
      <c r="L13" s="92">
        <f t="shared" si="1"/>
        <v>366.39269957084042</v>
      </c>
      <c r="M13" s="92">
        <f t="shared" si="1"/>
        <v>329.7534296137564</v>
      </c>
      <c r="N13" s="92">
        <f t="shared" si="1"/>
        <v>296.77808665238075</v>
      </c>
      <c r="O13" s="92">
        <f t="shared" si="1"/>
        <v>267.1002779871427</v>
      </c>
      <c r="P13" s="92">
        <f t="shared" si="1"/>
        <v>240.39025018842844</v>
      </c>
      <c r="Q13" s="92">
        <f t="shared" si="1"/>
        <v>216.3512251695856</v>
      </c>
      <c r="R13" s="92">
        <f t="shared" si="1"/>
        <v>194.71610265262706</v>
      </c>
      <c r="S13" s="92">
        <f t="shared" si="1"/>
        <v>175.24449238736435</v>
      </c>
      <c r="T13" s="92">
        <f t="shared" si="1"/>
        <v>157.72004314862792</v>
      </c>
      <c r="U13" s="92">
        <f t="shared" si="1"/>
        <v>141.94803883376514</v>
      </c>
      <c r="V13" s="92">
        <f t="shared" si="1"/>
        <v>127.75323495038863</v>
      </c>
      <c r="W13" s="92">
        <f t="shared" si="1"/>
        <v>114.97791145534977</v>
      </c>
      <c r="X13" s="92">
        <f t="shared" si="1"/>
        <v>103.48012030981479</v>
      </c>
      <c r="Y13" s="92">
        <f t="shared" si="1"/>
        <v>93.132108278833314</v>
      </c>
      <c r="Z13" s="92">
        <f t="shared" si="1"/>
        <v>83.81889745094999</v>
      </c>
      <c r="AA13" s="92">
        <f t="shared" si="1"/>
        <v>75.437007705854995</v>
      </c>
      <c r="AB13" s="92">
        <f t="shared" si="1"/>
        <v>67.893306935269493</v>
      </c>
      <c r="AC13" s="92">
        <f t="shared" si="1"/>
        <v>61.103976241742544</v>
      </c>
      <c r="AD13" s="92">
        <f t="shared" si="1"/>
        <v>54.993578617568289</v>
      </c>
      <c r="AE13" s="92">
        <f t="shared" si="1"/>
        <v>49.494220755811462</v>
      </c>
      <c r="AF13" s="92">
        <f t="shared" si="1"/>
        <v>44.544798680230315</v>
      </c>
    </row>
    <row r="14" spans="1:32" x14ac:dyDescent="0.3">
      <c r="A14" s="81">
        <v>42643</v>
      </c>
      <c r="B14" s="16">
        <f t="shared" si="2"/>
        <v>1071.8200800000002</v>
      </c>
      <c r="C14" s="92">
        <f t="shared" si="1"/>
        <v>964.63807200000019</v>
      </c>
      <c r="D14" s="92">
        <f t="shared" si="1"/>
        <v>868.17426480000017</v>
      </c>
      <c r="E14" s="92">
        <f t="shared" si="1"/>
        <v>781.35683832000018</v>
      </c>
      <c r="F14" s="92">
        <f t="shared" si="1"/>
        <v>703.22115448800014</v>
      </c>
      <c r="G14" s="92">
        <f t="shared" si="1"/>
        <v>632.89903903920015</v>
      </c>
      <c r="H14" s="92">
        <f t="shared" si="1"/>
        <v>569.6091351352801</v>
      </c>
      <c r="I14" s="92">
        <f t="shared" si="1"/>
        <v>512.6482216217521</v>
      </c>
      <c r="J14" s="92">
        <f t="shared" si="1"/>
        <v>461.38339945957688</v>
      </c>
      <c r="K14" s="92">
        <f t="shared" si="1"/>
        <v>415.2450595136192</v>
      </c>
      <c r="L14" s="92">
        <f t="shared" si="1"/>
        <v>373.72055356225729</v>
      </c>
      <c r="M14" s="92">
        <f t="shared" si="1"/>
        <v>336.34849820603159</v>
      </c>
      <c r="N14" s="92">
        <f t="shared" si="1"/>
        <v>302.71364838542843</v>
      </c>
      <c r="O14" s="92">
        <f t="shared" si="1"/>
        <v>272.44228354688562</v>
      </c>
      <c r="P14" s="92">
        <f t="shared" si="1"/>
        <v>245.19805519219707</v>
      </c>
      <c r="Q14" s="92">
        <f t="shared" si="1"/>
        <v>220.67824967297736</v>
      </c>
      <c r="R14" s="92">
        <f t="shared" si="1"/>
        <v>198.61042470567963</v>
      </c>
      <c r="S14" s="92">
        <f t="shared" si="1"/>
        <v>178.74938223511168</v>
      </c>
      <c r="T14" s="92">
        <f t="shared" si="1"/>
        <v>160.87444401160053</v>
      </c>
      <c r="U14" s="92">
        <f t="shared" si="1"/>
        <v>144.78699961044049</v>
      </c>
      <c r="V14" s="92">
        <f t="shared" si="1"/>
        <v>130.30829964939645</v>
      </c>
      <c r="W14" s="92">
        <f t="shared" si="1"/>
        <v>117.2774696844568</v>
      </c>
      <c r="X14" s="92">
        <f t="shared" si="1"/>
        <v>105.54972271601113</v>
      </c>
      <c r="Y14" s="92">
        <f t="shared" si="1"/>
        <v>94.994750444410016</v>
      </c>
      <c r="Z14" s="92">
        <f t="shared" si="1"/>
        <v>85.495275399969017</v>
      </c>
      <c r="AA14" s="92">
        <f t="shared" si="1"/>
        <v>76.945747859972116</v>
      </c>
      <c r="AB14" s="92">
        <f t="shared" si="1"/>
        <v>69.251173073974911</v>
      </c>
      <c r="AC14" s="92">
        <f t="shared" si="1"/>
        <v>62.326055766577419</v>
      </c>
      <c r="AD14" s="92">
        <f t="shared" si="1"/>
        <v>56.093450189919679</v>
      </c>
      <c r="AE14" s="92">
        <f t="shared" si="1"/>
        <v>50.484105170927712</v>
      </c>
      <c r="AF14" s="92">
        <f t="shared" si="1"/>
        <v>45.435694653834943</v>
      </c>
    </row>
    <row r="15" spans="1:32" x14ac:dyDescent="0.3">
      <c r="A15" s="81">
        <v>42735</v>
      </c>
      <c r="B15" s="16">
        <f t="shared" si="2"/>
        <v>1093.2564816000001</v>
      </c>
      <c r="C15" s="92">
        <f t="shared" si="1"/>
        <v>983.93083344000013</v>
      </c>
      <c r="D15" s="92">
        <f t="shared" si="1"/>
        <v>885.53775009600008</v>
      </c>
      <c r="E15" s="92">
        <f t="shared" si="1"/>
        <v>796.98397508640005</v>
      </c>
      <c r="F15" s="92">
        <f t="shared" si="1"/>
        <v>717.28557757776002</v>
      </c>
      <c r="G15" s="92">
        <f t="shared" si="1"/>
        <v>645.55701981998402</v>
      </c>
      <c r="H15" s="92">
        <f t="shared" si="1"/>
        <v>581.00131783798565</v>
      </c>
      <c r="I15" s="92">
        <f t="shared" si="1"/>
        <v>522.90118605418706</v>
      </c>
      <c r="J15" s="92">
        <f t="shared" si="1"/>
        <v>470.61106744876838</v>
      </c>
      <c r="K15" s="92">
        <f t="shared" si="1"/>
        <v>423.54996070389154</v>
      </c>
      <c r="L15" s="92">
        <f t="shared" si="1"/>
        <v>381.19496463350242</v>
      </c>
      <c r="M15" s="92">
        <f t="shared" si="1"/>
        <v>343.07546817015219</v>
      </c>
      <c r="N15" s="92">
        <f t="shared" si="1"/>
        <v>308.76792135313696</v>
      </c>
      <c r="O15" s="92">
        <f t="shared" si="1"/>
        <v>277.89112921782328</v>
      </c>
      <c r="P15" s="92">
        <f t="shared" si="1"/>
        <v>250.10201629604094</v>
      </c>
      <c r="Q15" s="92">
        <f t="shared" si="1"/>
        <v>225.09181466643685</v>
      </c>
      <c r="R15" s="92">
        <f t="shared" si="1"/>
        <v>202.58263319979318</v>
      </c>
      <c r="S15" s="92">
        <f t="shared" si="1"/>
        <v>182.32436987981387</v>
      </c>
      <c r="T15" s="92">
        <f t="shared" si="1"/>
        <v>164.0919328918325</v>
      </c>
      <c r="U15" s="92">
        <f t="shared" si="1"/>
        <v>147.68273960264926</v>
      </c>
      <c r="V15" s="92">
        <f t="shared" si="1"/>
        <v>132.91446564238433</v>
      </c>
      <c r="W15" s="92">
        <f t="shared" si="1"/>
        <v>119.6230190781459</v>
      </c>
      <c r="X15" s="92">
        <f t="shared" si="1"/>
        <v>107.66071717033131</v>
      </c>
      <c r="Y15" s="92">
        <f t="shared" si="1"/>
        <v>96.894645453298182</v>
      </c>
      <c r="Z15" s="92">
        <f t="shared" si="1"/>
        <v>87.205180907968369</v>
      </c>
      <c r="AA15" s="92">
        <f t="shared" si="1"/>
        <v>78.484662817171539</v>
      </c>
      <c r="AB15" s="92">
        <f t="shared" si="1"/>
        <v>70.636196535454388</v>
      </c>
      <c r="AC15" s="92">
        <f t="shared" si="1"/>
        <v>63.572576881908951</v>
      </c>
      <c r="AD15" s="92">
        <f t="shared" si="1"/>
        <v>57.215319193718059</v>
      </c>
      <c r="AE15" s="92">
        <f t="shared" si="1"/>
        <v>51.493787274346253</v>
      </c>
      <c r="AF15" s="92">
        <f t="shared" si="1"/>
        <v>46.34440854691163</v>
      </c>
    </row>
    <row r="16" spans="1:32" x14ac:dyDescent="0.3">
      <c r="A16" s="81">
        <v>42825</v>
      </c>
      <c r="B16" s="16">
        <f t="shared" si="2"/>
        <v>1115.1216112320001</v>
      </c>
      <c r="C16" s="92">
        <f t="shared" si="1"/>
        <v>1003.6094501088</v>
      </c>
      <c r="D16" s="92">
        <f t="shared" si="1"/>
        <v>903.24850509792009</v>
      </c>
      <c r="E16" s="92">
        <f t="shared" si="1"/>
        <v>812.9236545881281</v>
      </c>
      <c r="F16" s="92">
        <f t="shared" si="1"/>
        <v>731.63128912931529</v>
      </c>
      <c r="G16" s="92">
        <f t="shared" si="1"/>
        <v>658.46816021638381</v>
      </c>
      <c r="H16" s="92">
        <f t="shared" si="1"/>
        <v>592.62134419474546</v>
      </c>
      <c r="I16" s="92">
        <f t="shared" si="1"/>
        <v>533.35920977527098</v>
      </c>
      <c r="J16" s="92">
        <f t="shared" si="1"/>
        <v>480.02328879774387</v>
      </c>
      <c r="K16" s="92">
        <f t="shared" si="1"/>
        <v>432.02095991796949</v>
      </c>
      <c r="L16" s="92">
        <f t="shared" si="1"/>
        <v>388.81886392617253</v>
      </c>
      <c r="M16" s="92">
        <f t="shared" si="1"/>
        <v>349.93697753355531</v>
      </c>
      <c r="N16" s="92">
        <f t="shared" si="1"/>
        <v>314.94327978019976</v>
      </c>
      <c r="O16" s="92">
        <f t="shared" si="1"/>
        <v>283.44895180217981</v>
      </c>
      <c r="P16" s="92">
        <f t="shared" si="1"/>
        <v>255.10405662196183</v>
      </c>
      <c r="Q16" s="92">
        <f t="shared" si="1"/>
        <v>229.59365095976565</v>
      </c>
      <c r="R16" s="92">
        <f t="shared" si="1"/>
        <v>206.6342858637891</v>
      </c>
      <c r="S16" s="92">
        <f t="shared" si="1"/>
        <v>185.9708572774102</v>
      </c>
      <c r="T16" s="92">
        <f t="shared" si="1"/>
        <v>167.37377154966919</v>
      </c>
      <c r="U16" s="92">
        <f t="shared" si="1"/>
        <v>150.63639439470228</v>
      </c>
      <c r="V16" s="92">
        <f t="shared" si="1"/>
        <v>135.57275495523206</v>
      </c>
      <c r="W16" s="92">
        <f t="shared" si="1"/>
        <v>122.01547945970886</v>
      </c>
      <c r="X16" s="92">
        <f t="shared" si="1"/>
        <v>109.81393151373797</v>
      </c>
      <c r="Y16" s="92">
        <f t="shared" si="1"/>
        <v>98.832538362364176</v>
      </c>
      <c r="Z16" s="92">
        <f t="shared" si="1"/>
        <v>88.949284526127755</v>
      </c>
      <c r="AA16" s="92">
        <f t="shared" si="1"/>
        <v>80.054356073514981</v>
      </c>
      <c r="AB16" s="92">
        <f t="shared" si="1"/>
        <v>72.04892046616348</v>
      </c>
      <c r="AC16" s="92">
        <f t="shared" si="1"/>
        <v>64.844028419547129</v>
      </c>
      <c r="AD16" s="92">
        <f t="shared" si="1"/>
        <v>58.359625577592418</v>
      </c>
      <c r="AE16" s="92">
        <f t="shared" si="1"/>
        <v>52.52366301983318</v>
      </c>
      <c r="AF16" s="92">
        <f t="shared" si="1"/>
        <v>47.271296717849864</v>
      </c>
    </row>
    <row r="17" spans="1:32" x14ac:dyDescent="0.3">
      <c r="A17" s="81">
        <v>42916</v>
      </c>
      <c r="B17" s="16">
        <f t="shared" si="2"/>
        <v>1137.42404345664</v>
      </c>
      <c r="C17" s="92">
        <f t="shared" si="1"/>
        <v>1023.681639110976</v>
      </c>
      <c r="D17" s="92">
        <f t="shared" si="1"/>
        <v>921.31347519987844</v>
      </c>
      <c r="E17" s="92">
        <f t="shared" si="1"/>
        <v>829.18212767989064</v>
      </c>
      <c r="F17" s="92">
        <f t="shared" si="1"/>
        <v>746.26391491190157</v>
      </c>
      <c r="G17" s="92">
        <f t="shared" si="1"/>
        <v>671.63752342071143</v>
      </c>
      <c r="H17" s="92">
        <f t="shared" si="1"/>
        <v>604.47377107864031</v>
      </c>
      <c r="I17" s="92">
        <f t="shared" si="1"/>
        <v>544.02639397077633</v>
      </c>
      <c r="J17" s="92">
        <f t="shared" si="1"/>
        <v>489.6237545736987</v>
      </c>
      <c r="K17" s="92">
        <f t="shared" si="1"/>
        <v>440.66137911632882</v>
      </c>
      <c r="L17" s="92">
        <f t="shared" si="1"/>
        <v>396.59524120469592</v>
      </c>
      <c r="M17" s="92">
        <f t="shared" si="1"/>
        <v>356.93571708422633</v>
      </c>
      <c r="N17" s="92">
        <f t="shared" si="1"/>
        <v>321.24214537580372</v>
      </c>
      <c r="O17" s="92">
        <f t="shared" si="1"/>
        <v>289.11793083822334</v>
      </c>
      <c r="P17" s="92">
        <f t="shared" si="1"/>
        <v>260.20613775440103</v>
      </c>
      <c r="Q17" s="92">
        <f t="shared" si="1"/>
        <v>234.18552397896093</v>
      </c>
      <c r="R17" s="92">
        <f t="shared" si="1"/>
        <v>210.76697158106484</v>
      </c>
      <c r="S17" s="92">
        <f t="shared" si="1"/>
        <v>189.69027442295837</v>
      </c>
      <c r="T17" s="92">
        <f t="shared" si="1"/>
        <v>170.72124698066253</v>
      </c>
      <c r="U17" s="92">
        <f t="shared" si="1"/>
        <v>153.64912228259627</v>
      </c>
      <c r="V17" s="92">
        <f t="shared" si="1"/>
        <v>138.28421005433665</v>
      </c>
      <c r="W17" s="92">
        <f t="shared" si="1"/>
        <v>124.45578904890299</v>
      </c>
      <c r="X17" s="92">
        <f t="shared" si="1"/>
        <v>112.01021014401269</v>
      </c>
      <c r="Y17" s="92">
        <f t="shared" si="1"/>
        <v>100.80918912961143</v>
      </c>
      <c r="Z17" s="92">
        <f t="shared" si="1"/>
        <v>90.728270216650287</v>
      </c>
      <c r="AA17" s="92">
        <f t="shared" si="1"/>
        <v>81.655443194985267</v>
      </c>
      <c r="AB17" s="92">
        <f t="shared" si="1"/>
        <v>73.489898875486745</v>
      </c>
      <c r="AC17" s="92">
        <f t="shared" si="1"/>
        <v>66.140908987938076</v>
      </c>
      <c r="AD17" s="92">
        <f t="shared" si="1"/>
        <v>59.526818089144271</v>
      </c>
      <c r="AE17" s="92">
        <f t="shared" si="1"/>
        <v>53.574136280229844</v>
      </c>
      <c r="AF17" s="92">
        <f t="shared" si="1"/>
        <v>48.216722652206862</v>
      </c>
    </row>
    <row r="18" spans="1:32" x14ac:dyDescent="0.3">
      <c r="A18" s="81">
        <v>43008</v>
      </c>
      <c r="B18" s="16">
        <f t="shared" si="2"/>
        <v>1160.1725243257729</v>
      </c>
      <c r="C18" s="92">
        <f t="shared" si="1"/>
        <v>1044.1552718931957</v>
      </c>
      <c r="D18" s="92">
        <f t="shared" si="1"/>
        <v>939.73974470387623</v>
      </c>
      <c r="E18" s="92">
        <f t="shared" si="1"/>
        <v>845.76577023348864</v>
      </c>
      <c r="F18" s="92">
        <f t="shared" si="1"/>
        <v>761.18919321013982</v>
      </c>
      <c r="G18" s="92">
        <f t="shared" si="1"/>
        <v>685.07027388912582</v>
      </c>
      <c r="H18" s="92">
        <f t="shared" si="1"/>
        <v>616.56324650021327</v>
      </c>
      <c r="I18" s="92">
        <f t="shared" si="1"/>
        <v>554.90692185019191</v>
      </c>
      <c r="J18" s="92">
        <f t="shared" si="1"/>
        <v>499.41622966517275</v>
      </c>
      <c r="K18" s="92">
        <f t="shared" si="1"/>
        <v>449.47460669865546</v>
      </c>
      <c r="L18" s="92">
        <f t="shared" si="1"/>
        <v>404.5271460287899</v>
      </c>
      <c r="M18" s="92">
        <f t="shared" si="1"/>
        <v>364.07443142591092</v>
      </c>
      <c r="N18" s="92">
        <f t="shared" si="1"/>
        <v>327.66698828331982</v>
      </c>
      <c r="O18" s="92">
        <f t="shared" si="1"/>
        <v>294.90028945498784</v>
      </c>
      <c r="P18" s="92">
        <f t="shared" si="1"/>
        <v>265.41026050948909</v>
      </c>
      <c r="Q18" s="92">
        <f t="shared" si="1"/>
        <v>238.86923445854018</v>
      </c>
      <c r="R18" s="92">
        <f t="shared" si="1"/>
        <v>214.98231101268615</v>
      </c>
      <c r="S18" s="92">
        <f t="shared" si="1"/>
        <v>193.48407991141755</v>
      </c>
      <c r="T18" s="92">
        <f t="shared" si="1"/>
        <v>174.1356719202758</v>
      </c>
      <c r="U18" s="92">
        <f t="shared" si="1"/>
        <v>156.72210472824821</v>
      </c>
      <c r="V18" s="92">
        <f t="shared" si="1"/>
        <v>141.0498942554234</v>
      </c>
      <c r="W18" s="92">
        <f t="shared" si="1"/>
        <v>126.94490482988105</v>
      </c>
      <c r="X18" s="92">
        <f t="shared" si="1"/>
        <v>114.25041434689295</v>
      </c>
      <c r="Y18" s="92">
        <f t="shared" si="1"/>
        <v>102.82537291220366</v>
      </c>
      <c r="Z18" s="92">
        <f t="shared" si="1"/>
        <v>92.542835620983297</v>
      </c>
      <c r="AA18" s="92">
        <f t="shared" si="1"/>
        <v>83.288552058884974</v>
      </c>
      <c r="AB18" s="92">
        <f t="shared" si="1"/>
        <v>74.959696852996473</v>
      </c>
      <c r="AC18" s="92">
        <f t="shared" si="1"/>
        <v>67.463727167696831</v>
      </c>
      <c r="AD18" s="92">
        <f t="shared" si="1"/>
        <v>60.717354450927147</v>
      </c>
      <c r="AE18" s="92">
        <f t="shared" si="1"/>
        <v>54.645619005834433</v>
      </c>
      <c r="AF18" s="92">
        <f t="shared" si="1"/>
        <v>49.181057105250993</v>
      </c>
    </row>
    <row r="19" spans="1:32" x14ac:dyDescent="0.3">
      <c r="A19" s="81">
        <v>43100</v>
      </c>
      <c r="B19" s="16">
        <f t="shared" si="2"/>
        <v>1183.3759748122884</v>
      </c>
      <c r="C19" s="92">
        <f t="shared" si="1"/>
        <v>1065.0383773310596</v>
      </c>
      <c r="D19" s="92">
        <f t="shared" si="1"/>
        <v>958.53453959795365</v>
      </c>
      <c r="E19" s="92">
        <f t="shared" si="1"/>
        <v>862.68108563815827</v>
      </c>
      <c r="F19" s="92">
        <f t="shared" si="1"/>
        <v>776.41297707434251</v>
      </c>
      <c r="G19" s="92">
        <f t="shared" si="1"/>
        <v>698.7716793669083</v>
      </c>
      <c r="H19" s="92">
        <f t="shared" si="1"/>
        <v>628.89451143021745</v>
      </c>
      <c r="I19" s="92">
        <f t="shared" si="1"/>
        <v>566.00506028719576</v>
      </c>
      <c r="J19" s="92">
        <f t="shared" si="1"/>
        <v>509.4045542584762</v>
      </c>
      <c r="K19" s="92">
        <f t="shared" si="1"/>
        <v>458.46409883262857</v>
      </c>
      <c r="L19" s="92">
        <f t="shared" si="1"/>
        <v>412.61768894936574</v>
      </c>
      <c r="M19" s="92">
        <f t="shared" si="1"/>
        <v>371.35592005442919</v>
      </c>
      <c r="N19" s="92">
        <f t="shared" si="1"/>
        <v>334.22032804898629</v>
      </c>
      <c r="O19" s="92">
        <f t="shared" si="1"/>
        <v>300.79829524408768</v>
      </c>
      <c r="P19" s="92">
        <f t="shared" si="1"/>
        <v>270.71846571967893</v>
      </c>
      <c r="Q19" s="92">
        <f t="shared" si="1"/>
        <v>243.64661914771105</v>
      </c>
      <c r="R19" s="92">
        <f t="shared" si="1"/>
        <v>219.28195723293996</v>
      </c>
      <c r="S19" s="92">
        <f t="shared" si="1"/>
        <v>197.35376150964598</v>
      </c>
      <c r="T19" s="92">
        <f t="shared" si="1"/>
        <v>177.61838535868139</v>
      </c>
      <c r="U19" s="92">
        <f t="shared" si="1"/>
        <v>159.85654682281327</v>
      </c>
      <c r="V19" s="92">
        <f t="shared" si="1"/>
        <v>143.87089214053194</v>
      </c>
      <c r="W19" s="92">
        <f t="shared" si="1"/>
        <v>129.48380292647875</v>
      </c>
      <c r="X19" s="92">
        <f t="shared" si="1"/>
        <v>116.53542263383088</v>
      </c>
      <c r="Y19" s="92">
        <f t="shared" si="1"/>
        <v>104.88188037044779</v>
      </c>
      <c r="Z19" s="92">
        <f t="shared" si="1"/>
        <v>94.39369233340301</v>
      </c>
      <c r="AA19" s="92">
        <f t="shared" si="1"/>
        <v>84.954323100062709</v>
      </c>
      <c r="AB19" s="92">
        <f t="shared" si="1"/>
        <v>76.458890790056444</v>
      </c>
      <c r="AC19" s="92">
        <f t="shared" si="1"/>
        <v>68.813001711050802</v>
      </c>
      <c r="AD19" s="92">
        <f t="shared" si="1"/>
        <v>61.93170153994572</v>
      </c>
      <c r="AE19" s="92">
        <f t="shared" si="1"/>
        <v>55.738531385951148</v>
      </c>
      <c r="AF19" s="92">
        <f t="shared" si="1"/>
        <v>50.164678247356036</v>
      </c>
    </row>
    <row r="20" spans="1:32" x14ac:dyDescent="0.3">
      <c r="A20" s="81">
        <v>43190</v>
      </c>
      <c r="B20" s="16">
        <f t="shared" si="2"/>
        <v>1207.0434943085343</v>
      </c>
      <c r="C20" s="92">
        <f t="shared" si="1"/>
        <v>1086.3391448776808</v>
      </c>
      <c r="D20" s="92">
        <f t="shared" si="1"/>
        <v>977.7052303899128</v>
      </c>
      <c r="E20" s="92">
        <f t="shared" si="1"/>
        <v>879.93470735092149</v>
      </c>
      <c r="F20" s="92">
        <f t="shared" si="1"/>
        <v>791.94123661582933</v>
      </c>
      <c r="G20" s="92">
        <f t="shared" si="1"/>
        <v>712.7471129542464</v>
      </c>
      <c r="H20" s="92">
        <f t="shared" si="1"/>
        <v>641.47240165882181</v>
      </c>
      <c r="I20" s="92">
        <f t="shared" si="1"/>
        <v>577.32516149293963</v>
      </c>
      <c r="J20" s="92">
        <f t="shared" si="1"/>
        <v>519.5926453436457</v>
      </c>
      <c r="K20" s="92">
        <f t="shared" si="1"/>
        <v>467.63338080928116</v>
      </c>
      <c r="L20" s="92">
        <f t="shared" si="1"/>
        <v>420.87004272835304</v>
      </c>
      <c r="M20" s="92">
        <f t="shared" si="1"/>
        <v>378.78303845551773</v>
      </c>
      <c r="N20" s="92">
        <f t="shared" si="1"/>
        <v>340.90473460996594</v>
      </c>
      <c r="O20" s="92">
        <f t="shared" si="1"/>
        <v>306.81426114896936</v>
      </c>
      <c r="P20" s="92">
        <f t="shared" si="1"/>
        <v>276.13283503407246</v>
      </c>
      <c r="Q20" s="92">
        <f t="shared" si="1"/>
        <v>248.51955153066521</v>
      </c>
      <c r="R20" s="92">
        <f t="shared" ref="R20:AF20" si="3">Q20*0.9</f>
        <v>223.6675963775987</v>
      </c>
      <c r="S20" s="92">
        <f t="shared" si="3"/>
        <v>201.30083673983884</v>
      </c>
      <c r="T20" s="92">
        <f t="shared" si="3"/>
        <v>181.17075306585497</v>
      </c>
      <c r="U20" s="92">
        <f t="shared" si="3"/>
        <v>163.05367775926948</v>
      </c>
      <c r="V20" s="92">
        <f t="shared" si="3"/>
        <v>146.74830998334252</v>
      </c>
      <c r="W20" s="92">
        <f t="shared" si="3"/>
        <v>132.07347898500828</v>
      </c>
      <c r="X20" s="92">
        <f t="shared" si="3"/>
        <v>118.86613108650745</v>
      </c>
      <c r="Y20" s="92">
        <f t="shared" si="3"/>
        <v>106.9795179778567</v>
      </c>
      <c r="Z20" s="92">
        <f t="shared" si="3"/>
        <v>96.281566180071039</v>
      </c>
      <c r="AA20" s="92">
        <f t="shared" si="3"/>
        <v>86.653409562063942</v>
      </c>
      <c r="AB20" s="92">
        <f t="shared" si="3"/>
        <v>77.988068605857549</v>
      </c>
      <c r="AC20" s="92">
        <f t="shared" si="3"/>
        <v>70.189261745271793</v>
      </c>
      <c r="AD20" s="92">
        <f t="shared" si="3"/>
        <v>63.170335570744612</v>
      </c>
      <c r="AE20" s="92">
        <f t="shared" si="3"/>
        <v>56.853302013670152</v>
      </c>
      <c r="AF20" s="92">
        <f t="shared" si="3"/>
        <v>51.167971812303136</v>
      </c>
    </row>
    <row r="21" spans="1:32" x14ac:dyDescent="0.3">
      <c r="A21" s="81">
        <v>43281</v>
      </c>
      <c r="B21" s="16">
        <f t="shared" si="2"/>
        <v>1231.184364194705</v>
      </c>
      <c r="C21" s="92">
        <f t="shared" ref="C21:AF29" si="4">B21*0.9</f>
        <v>1108.0659277752345</v>
      </c>
      <c r="D21" s="92">
        <f t="shared" si="4"/>
        <v>997.25933499771111</v>
      </c>
      <c r="E21" s="92">
        <f t="shared" si="4"/>
        <v>897.53340149793996</v>
      </c>
      <c r="F21" s="92">
        <f t="shared" si="4"/>
        <v>807.78006134814598</v>
      </c>
      <c r="G21" s="92">
        <f t="shared" si="4"/>
        <v>727.00205521333135</v>
      </c>
      <c r="H21" s="92">
        <f t="shared" si="4"/>
        <v>654.3018496919982</v>
      </c>
      <c r="I21" s="92">
        <f t="shared" si="4"/>
        <v>588.87166472279841</v>
      </c>
      <c r="J21" s="92">
        <f t="shared" si="4"/>
        <v>529.98449825051864</v>
      </c>
      <c r="K21" s="92">
        <f t="shared" si="4"/>
        <v>476.98604842546678</v>
      </c>
      <c r="L21" s="92">
        <f t="shared" si="4"/>
        <v>429.2874435829201</v>
      </c>
      <c r="M21" s="92">
        <f t="shared" si="4"/>
        <v>386.35869922462808</v>
      </c>
      <c r="N21" s="92">
        <f t="shared" si="4"/>
        <v>347.72282930216528</v>
      </c>
      <c r="O21" s="92">
        <f t="shared" si="4"/>
        <v>312.95054637194875</v>
      </c>
      <c r="P21" s="92">
        <f t="shared" si="4"/>
        <v>281.65549173475387</v>
      </c>
      <c r="Q21" s="92">
        <f t="shared" si="4"/>
        <v>253.4899425612785</v>
      </c>
      <c r="R21" s="92">
        <f t="shared" si="4"/>
        <v>228.14094830515066</v>
      </c>
      <c r="S21" s="92">
        <f t="shared" si="4"/>
        <v>205.32685347463558</v>
      </c>
      <c r="T21" s="92">
        <f t="shared" si="4"/>
        <v>184.79416812717204</v>
      </c>
      <c r="U21" s="92">
        <f t="shared" si="4"/>
        <v>166.31475131445484</v>
      </c>
      <c r="V21" s="92">
        <f t="shared" si="4"/>
        <v>149.68327618300935</v>
      </c>
      <c r="W21" s="92">
        <f t="shared" si="4"/>
        <v>134.71494856470844</v>
      </c>
      <c r="X21" s="92">
        <f t="shared" si="4"/>
        <v>121.2434537082376</v>
      </c>
      <c r="Y21" s="92">
        <f t="shared" si="4"/>
        <v>109.11910833741383</v>
      </c>
      <c r="Z21" s="92">
        <f t="shared" si="4"/>
        <v>98.207197503672447</v>
      </c>
      <c r="AA21" s="92">
        <f t="shared" si="4"/>
        <v>88.386477753305201</v>
      </c>
      <c r="AB21" s="92">
        <f t="shared" si="4"/>
        <v>79.547829977974686</v>
      </c>
      <c r="AC21" s="92">
        <f t="shared" si="4"/>
        <v>71.59304698017722</v>
      </c>
      <c r="AD21" s="92">
        <f t="shared" si="4"/>
        <v>64.4337422821595</v>
      </c>
      <c r="AE21" s="92">
        <f t="shared" si="4"/>
        <v>57.990368053943548</v>
      </c>
      <c r="AF21" s="92">
        <f t="shared" si="4"/>
        <v>52.191331248549197</v>
      </c>
    </row>
    <row r="22" spans="1:32" x14ac:dyDescent="0.3">
      <c r="A22" s="81">
        <v>43373</v>
      </c>
      <c r="B22" s="16">
        <f t="shared" si="2"/>
        <v>1255.8080514785991</v>
      </c>
      <c r="C22" s="92">
        <f t="shared" si="4"/>
        <v>1130.2272463307393</v>
      </c>
      <c r="D22" s="92">
        <f t="shared" si="4"/>
        <v>1017.2045216976653</v>
      </c>
      <c r="E22" s="92">
        <f t="shared" si="4"/>
        <v>915.48406952789878</v>
      </c>
      <c r="F22" s="92">
        <f t="shared" si="4"/>
        <v>823.93566257510895</v>
      </c>
      <c r="G22" s="92">
        <f t="shared" si="4"/>
        <v>741.54209631759807</v>
      </c>
      <c r="H22" s="92">
        <f t="shared" si="4"/>
        <v>667.38788668583823</v>
      </c>
      <c r="I22" s="92">
        <f t="shared" si="4"/>
        <v>600.64909801725446</v>
      </c>
      <c r="J22" s="92">
        <f t="shared" si="4"/>
        <v>540.58418821552903</v>
      </c>
      <c r="K22" s="92">
        <f t="shared" si="4"/>
        <v>486.52576939397613</v>
      </c>
      <c r="L22" s="92">
        <f t="shared" si="4"/>
        <v>437.87319245457854</v>
      </c>
      <c r="M22" s="92">
        <f t="shared" si="4"/>
        <v>394.08587320912068</v>
      </c>
      <c r="N22" s="92">
        <f t="shared" si="4"/>
        <v>354.67728588820864</v>
      </c>
      <c r="O22" s="92">
        <f t="shared" si="4"/>
        <v>319.20955729938777</v>
      </c>
      <c r="P22" s="92">
        <f t="shared" si="4"/>
        <v>287.28860156944899</v>
      </c>
      <c r="Q22" s="92">
        <f t="shared" si="4"/>
        <v>258.55974141250408</v>
      </c>
      <c r="R22" s="92">
        <f t="shared" si="4"/>
        <v>232.70376727125367</v>
      </c>
      <c r="S22" s="92">
        <f t="shared" si="4"/>
        <v>209.43339054412832</v>
      </c>
      <c r="T22" s="92">
        <f t="shared" si="4"/>
        <v>188.49005148971548</v>
      </c>
      <c r="U22" s="92">
        <f t="shared" si="4"/>
        <v>169.64104634074394</v>
      </c>
      <c r="V22" s="92">
        <f t="shared" si="4"/>
        <v>152.67694170666954</v>
      </c>
      <c r="W22" s="92">
        <f t="shared" si="4"/>
        <v>137.4092475360026</v>
      </c>
      <c r="X22" s="92">
        <f t="shared" si="4"/>
        <v>123.66832278240234</v>
      </c>
      <c r="Y22" s="92">
        <f t="shared" si="4"/>
        <v>111.3014905041621</v>
      </c>
      <c r="Z22" s="92">
        <f t="shared" si="4"/>
        <v>100.1713414537459</v>
      </c>
      <c r="AA22" s="92">
        <f t="shared" si="4"/>
        <v>90.154207308371312</v>
      </c>
      <c r="AB22" s="92">
        <f t="shared" si="4"/>
        <v>81.138786577534177</v>
      </c>
      <c r="AC22" s="92">
        <f t="shared" si="4"/>
        <v>73.024907919780759</v>
      </c>
      <c r="AD22" s="92">
        <f t="shared" si="4"/>
        <v>65.722417127802686</v>
      </c>
      <c r="AE22" s="92">
        <f t="shared" si="4"/>
        <v>59.150175415022417</v>
      </c>
      <c r="AF22" s="92">
        <f t="shared" si="4"/>
        <v>53.23515787352018</v>
      </c>
    </row>
    <row r="23" spans="1:32" x14ac:dyDescent="0.3">
      <c r="A23" s="81">
        <v>43465</v>
      </c>
      <c r="B23" s="16">
        <f t="shared" si="2"/>
        <v>1280.924212508171</v>
      </c>
      <c r="C23" s="92">
        <f t="shared" si="4"/>
        <v>1152.8317912573539</v>
      </c>
      <c r="D23" s="92">
        <f t="shared" si="4"/>
        <v>1037.5486121316185</v>
      </c>
      <c r="E23" s="92">
        <f t="shared" si="4"/>
        <v>933.79375091845668</v>
      </c>
      <c r="F23" s="92">
        <f t="shared" si="4"/>
        <v>840.41437582661104</v>
      </c>
      <c r="G23" s="92">
        <f t="shared" si="4"/>
        <v>756.37293824394999</v>
      </c>
      <c r="H23" s="92">
        <f t="shared" si="4"/>
        <v>680.735644419555</v>
      </c>
      <c r="I23" s="92">
        <f t="shared" si="4"/>
        <v>612.66207997759955</v>
      </c>
      <c r="J23" s="92">
        <f t="shared" si="4"/>
        <v>551.39587197983963</v>
      </c>
      <c r="K23" s="92">
        <f t="shared" si="4"/>
        <v>496.2562847818557</v>
      </c>
      <c r="L23" s="92">
        <f t="shared" si="4"/>
        <v>446.63065630367015</v>
      </c>
      <c r="M23" s="92">
        <f t="shared" si="4"/>
        <v>401.96759067330316</v>
      </c>
      <c r="N23" s="92">
        <f t="shared" si="4"/>
        <v>361.77083160597283</v>
      </c>
      <c r="O23" s="92">
        <f t="shared" si="4"/>
        <v>325.59374844537558</v>
      </c>
      <c r="P23" s="92">
        <f t="shared" si="4"/>
        <v>293.03437360083802</v>
      </c>
      <c r="Q23" s="92">
        <f t="shared" si="4"/>
        <v>263.7309362407542</v>
      </c>
      <c r="R23" s="92">
        <f t="shared" si="4"/>
        <v>237.35784261667879</v>
      </c>
      <c r="S23" s="92">
        <f t="shared" si="4"/>
        <v>213.62205835501092</v>
      </c>
      <c r="T23" s="92">
        <f t="shared" si="4"/>
        <v>192.25985251950982</v>
      </c>
      <c r="U23" s="92">
        <f t="shared" si="4"/>
        <v>173.03386726755883</v>
      </c>
      <c r="V23" s="92">
        <f t="shared" si="4"/>
        <v>155.73048054080294</v>
      </c>
      <c r="W23" s="92">
        <f t="shared" si="4"/>
        <v>140.15743248672266</v>
      </c>
      <c r="X23" s="92">
        <f t="shared" si="4"/>
        <v>126.14168923805039</v>
      </c>
      <c r="Y23" s="92">
        <f t="shared" si="4"/>
        <v>113.52752031424535</v>
      </c>
      <c r="Z23" s="92">
        <f t="shared" si="4"/>
        <v>102.17476828282082</v>
      </c>
      <c r="AA23" s="92">
        <f t="shared" si="4"/>
        <v>91.957291454538748</v>
      </c>
      <c r="AB23" s="92">
        <f t="shared" si="4"/>
        <v>82.76156230908488</v>
      </c>
      <c r="AC23" s="92">
        <f t="shared" si="4"/>
        <v>74.485406078176396</v>
      </c>
      <c r="AD23" s="92">
        <f t="shared" si="4"/>
        <v>67.036865470358762</v>
      </c>
      <c r="AE23" s="92">
        <f t="shared" si="4"/>
        <v>60.33317892332289</v>
      </c>
      <c r="AF23" s="92">
        <f t="shared" si="4"/>
        <v>54.299861030990606</v>
      </c>
    </row>
    <row r="24" spans="1:32" x14ac:dyDescent="0.3">
      <c r="A24" s="81">
        <v>43555</v>
      </c>
      <c r="B24" s="16">
        <f t="shared" si="2"/>
        <v>1306.5426967583344</v>
      </c>
      <c r="C24" s="92">
        <f t="shared" si="4"/>
        <v>1175.888427082501</v>
      </c>
      <c r="D24" s="92">
        <f t="shared" si="4"/>
        <v>1058.299584374251</v>
      </c>
      <c r="E24" s="92">
        <f t="shared" si="4"/>
        <v>952.46962593682599</v>
      </c>
      <c r="F24" s="92">
        <f t="shared" si="4"/>
        <v>857.22266334314338</v>
      </c>
      <c r="G24" s="92">
        <f t="shared" si="4"/>
        <v>771.50039700882905</v>
      </c>
      <c r="H24" s="92">
        <f t="shared" si="4"/>
        <v>694.35035730794618</v>
      </c>
      <c r="I24" s="92">
        <f t="shared" si="4"/>
        <v>624.91532157715153</v>
      </c>
      <c r="J24" s="92">
        <f t="shared" si="4"/>
        <v>562.42378941943639</v>
      </c>
      <c r="K24" s="92">
        <f t="shared" si="4"/>
        <v>506.18141047749276</v>
      </c>
      <c r="L24" s="92">
        <f t="shared" si="4"/>
        <v>455.56326942974351</v>
      </c>
      <c r="M24" s="92">
        <f t="shared" si="4"/>
        <v>410.00694248676916</v>
      </c>
      <c r="N24" s="92">
        <f t="shared" si="4"/>
        <v>369.00624823809227</v>
      </c>
      <c r="O24" s="92">
        <f t="shared" si="4"/>
        <v>332.10562341428306</v>
      </c>
      <c r="P24" s="92">
        <f t="shared" si="4"/>
        <v>298.89506107285479</v>
      </c>
      <c r="Q24" s="92">
        <f t="shared" si="4"/>
        <v>269.00555496556933</v>
      </c>
      <c r="R24" s="92">
        <f t="shared" si="4"/>
        <v>242.1049994690124</v>
      </c>
      <c r="S24" s="92">
        <f t="shared" si="4"/>
        <v>217.89449952211118</v>
      </c>
      <c r="T24" s="92">
        <f t="shared" si="4"/>
        <v>196.10504956990007</v>
      </c>
      <c r="U24" s="92">
        <f t="shared" si="4"/>
        <v>176.49454461291006</v>
      </c>
      <c r="V24" s="92">
        <f t="shared" si="4"/>
        <v>158.84509015161905</v>
      </c>
      <c r="W24" s="92">
        <f t="shared" si="4"/>
        <v>142.96058113645714</v>
      </c>
      <c r="X24" s="92">
        <f t="shared" si="4"/>
        <v>128.66452302281144</v>
      </c>
      <c r="Y24" s="92">
        <f t="shared" si="4"/>
        <v>115.79807072053029</v>
      </c>
      <c r="Z24" s="92">
        <f t="shared" si="4"/>
        <v>104.21826364847726</v>
      </c>
      <c r="AA24" s="92">
        <f t="shared" si="4"/>
        <v>93.796437283629544</v>
      </c>
      <c r="AB24" s="92">
        <f t="shared" si="4"/>
        <v>84.416793555266594</v>
      </c>
      <c r="AC24" s="92">
        <f t="shared" si="4"/>
        <v>75.975114199739934</v>
      </c>
      <c r="AD24" s="92">
        <f t="shared" si="4"/>
        <v>68.377602779765937</v>
      </c>
      <c r="AE24" s="92">
        <f t="shared" si="4"/>
        <v>61.539842501789344</v>
      </c>
      <c r="AF24" s="92">
        <f t="shared" si="4"/>
        <v>55.385858251610408</v>
      </c>
    </row>
    <row r="25" spans="1:32" x14ac:dyDescent="0.3">
      <c r="A25" s="81">
        <v>43646</v>
      </c>
      <c r="B25" s="16">
        <f t="shared" si="2"/>
        <v>1332.6735506935011</v>
      </c>
      <c r="C25" s="92">
        <f t="shared" si="4"/>
        <v>1199.406195624151</v>
      </c>
      <c r="D25" s="92">
        <f t="shared" si="4"/>
        <v>1079.4655760617359</v>
      </c>
      <c r="E25" s="92">
        <f t="shared" si="4"/>
        <v>971.51901845556233</v>
      </c>
      <c r="F25" s="92">
        <f t="shared" si="4"/>
        <v>874.36711661000606</v>
      </c>
      <c r="G25" s="92">
        <f t="shared" si="4"/>
        <v>786.93040494900549</v>
      </c>
      <c r="H25" s="92">
        <f t="shared" si="4"/>
        <v>708.23736445410498</v>
      </c>
      <c r="I25" s="92">
        <f t="shared" si="4"/>
        <v>637.41362800869445</v>
      </c>
      <c r="J25" s="92">
        <f t="shared" si="4"/>
        <v>573.67226520782503</v>
      </c>
      <c r="K25" s="92">
        <f t="shared" si="4"/>
        <v>516.3050386870425</v>
      </c>
      <c r="L25" s="92">
        <f t="shared" si="4"/>
        <v>464.67453481833826</v>
      </c>
      <c r="M25" s="92">
        <f t="shared" si="4"/>
        <v>418.20708133650442</v>
      </c>
      <c r="N25" s="92">
        <f t="shared" si="4"/>
        <v>376.38637320285397</v>
      </c>
      <c r="O25" s="92">
        <f t="shared" si="4"/>
        <v>338.74773588256858</v>
      </c>
      <c r="P25" s="92">
        <f t="shared" si="4"/>
        <v>304.87296229431172</v>
      </c>
      <c r="Q25" s="92">
        <f t="shared" si="4"/>
        <v>274.38566606488058</v>
      </c>
      <c r="R25" s="92">
        <f t="shared" si="4"/>
        <v>246.94709945839253</v>
      </c>
      <c r="S25" s="92">
        <f t="shared" si="4"/>
        <v>222.25238951255329</v>
      </c>
      <c r="T25" s="92">
        <f t="shared" si="4"/>
        <v>200.02715056129796</v>
      </c>
      <c r="U25" s="92">
        <f t="shared" si="4"/>
        <v>180.02443550516816</v>
      </c>
      <c r="V25" s="92">
        <f t="shared" si="4"/>
        <v>162.02199195465136</v>
      </c>
      <c r="W25" s="92">
        <f t="shared" si="4"/>
        <v>145.81979275918621</v>
      </c>
      <c r="X25" s="92">
        <f t="shared" si="4"/>
        <v>131.23781348326759</v>
      </c>
      <c r="Y25" s="92">
        <f t="shared" si="4"/>
        <v>118.11403213494083</v>
      </c>
      <c r="Z25" s="92">
        <f t="shared" si="4"/>
        <v>106.30262892144675</v>
      </c>
      <c r="AA25" s="92">
        <f t="shared" si="4"/>
        <v>95.672366029302083</v>
      </c>
      <c r="AB25" s="92">
        <f t="shared" si="4"/>
        <v>86.105129426371875</v>
      </c>
      <c r="AC25" s="92">
        <f t="shared" si="4"/>
        <v>77.494616483734688</v>
      </c>
      <c r="AD25" s="92">
        <f t="shared" si="4"/>
        <v>69.74515483536122</v>
      </c>
      <c r="AE25" s="92">
        <f t="shared" si="4"/>
        <v>62.770639351825096</v>
      </c>
      <c r="AF25" s="92">
        <f t="shared" si="4"/>
        <v>56.493575416642585</v>
      </c>
    </row>
    <row r="26" spans="1:32" x14ac:dyDescent="0.3">
      <c r="A26" s="81">
        <v>43738</v>
      </c>
      <c r="B26" s="16">
        <f t="shared" si="2"/>
        <v>1359.3270217073712</v>
      </c>
      <c r="C26" s="92">
        <f t="shared" si="4"/>
        <v>1223.3943195366342</v>
      </c>
      <c r="D26" s="92">
        <f t="shared" si="4"/>
        <v>1101.0548875829709</v>
      </c>
      <c r="E26" s="92">
        <f t="shared" si="4"/>
        <v>990.94939882467384</v>
      </c>
      <c r="F26" s="92">
        <f t="shared" si="4"/>
        <v>891.85445894220652</v>
      </c>
      <c r="G26" s="92">
        <f t="shared" si="4"/>
        <v>802.66901304798591</v>
      </c>
      <c r="H26" s="92">
        <f t="shared" si="4"/>
        <v>722.40211174318733</v>
      </c>
      <c r="I26" s="92">
        <f t="shared" si="4"/>
        <v>650.16190056886865</v>
      </c>
      <c r="J26" s="92">
        <f t="shared" si="4"/>
        <v>585.14571051198175</v>
      </c>
      <c r="K26" s="92">
        <f t="shared" si="4"/>
        <v>526.63113946078363</v>
      </c>
      <c r="L26" s="92">
        <f t="shared" si="4"/>
        <v>473.96802551470529</v>
      </c>
      <c r="M26" s="92">
        <f t="shared" si="4"/>
        <v>426.57122296323479</v>
      </c>
      <c r="N26" s="92">
        <f t="shared" si="4"/>
        <v>383.91410066691134</v>
      </c>
      <c r="O26" s="92">
        <f t="shared" si="4"/>
        <v>345.52269060022019</v>
      </c>
      <c r="P26" s="92">
        <f t="shared" si="4"/>
        <v>310.97042154019817</v>
      </c>
      <c r="Q26" s="92">
        <f t="shared" si="4"/>
        <v>279.87337938617839</v>
      </c>
      <c r="R26" s="92">
        <f t="shared" si="4"/>
        <v>251.88604144756056</v>
      </c>
      <c r="S26" s="92">
        <f t="shared" si="4"/>
        <v>226.6974373028045</v>
      </c>
      <c r="T26" s="92">
        <f t="shared" si="4"/>
        <v>204.02769357252404</v>
      </c>
      <c r="U26" s="92">
        <f t="shared" si="4"/>
        <v>183.62492421527165</v>
      </c>
      <c r="V26" s="92">
        <f t="shared" si="4"/>
        <v>165.2624317937445</v>
      </c>
      <c r="W26" s="92">
        <f t="shared" si="4"/>
        <v>148.73618861437006</v>
      </c>
      <c r="X26" s="92">
        <f t="shared" si="4"/>
        <v>133.86256975293307</v>
      </c>
      <c r="Y26" s="92">
        <f t="shared" si="4"/>
        <v>120.47631277763976</v>
      </c>
      <c r="Z26" s="92">
        <f t="shared" si="4"/>
        <v>108.42868149987579</v>
      </c>
      <c r="AA26" s="92">
        <f t="shared" si="4"/>
        <v>97.585813349888213</v>
      </c>
      <c r="AB26" s="92">
        <f t="shared" si="4"/>
        <v>87.827232014899394</v>
      </c>
      <c r="AC26" s="92">
        <f t="shared" si="4"/>
        <v>79.04450881340945</v>
      </c>
      <c r="AD26" s="92">
        <f t="shared" si="4"/>
        <v>71.140057932068501</v>
      </c>
      <c r="AE26" s="92">
        <f t="shared" si="4"/>
        <v>64.026052138861658</v>
      </c>
      <c r="AF26" s="92">
        <f t="shared" si="4"/>
        <v>57.623446924975497</v>
      </c>
    </row>
    <row r="27" spans="1:32" x14ac:dyDescent="0.3">
      <c r="A27" s="81">
        <v>43830</v>
      </c>
      <c r="B27" s="16">
        <f t="shared" si="2"/>
        <v>1386.5135621415186</v>
      </c>
      <c r="C27" s="92">
        <f t="shared" si="4"/>
        <v>1247.8622059273669</v>
      </c>
      <c r="D27" s="92">
        <f t="shared" si="4"/>
        <v>1123.0759853346301</v>
      </c>
      <c r="E27" s="92">
        <f t="shared" si="4"/>
        <v>1010.7683868011671</v>
      </c>
      <c r="F27" s="92">
        <f t="shared" si="4"/>
        <v>909.69154812105046</v>
      </c>
      <c r="G27" s="92">
        <f t="shared" si="4"/>
        <v>818.72239330894547</v>
      </c>
      <c r="H27" s="92">
        <f t="shared" si="4"/>
        <v>736.85015397805091</v>
      </c>
      <c r="I27" s="92">
        <f t="shared" si="4"/>
        <v>663.16513858024587</v>
      </c>
      <c r="J27" s="92">
        <f t="shared" si="4"/>
        <v>596.8486247222213</v>
      </c>
      <c r="K27" s="92">
        <f t="shared" si="4"/>
        <v>537.16376224999919</v>
      </c>
      <c r="L27" s="92">
        <f t="shared" si="4"/>
        <v>483.44738602499928</v>
      </c>
      <c r="M27" s="92">
        <f t="shared" si="4"/>
        <v>435.10264742249933</v>
      </c>
      <c r="N27" s="92">
        <f t="shared" si="4"/>
        <v>391.59238268024939</v>
      </c>
      <c r="O27" s="92">
        <f t="shared" si="4"/>
        <v>352.43314441222446</v>
      </c>
      <c r="P27" s="92">
        <f t="shared" si="4"/>
        <v>317.18982997100204</v>
      </c>
      <c r="Q27" s="92">
        <f t="shared" si="4"/>
        <v>285.47084697390187</v>
      </c>
      <c r="R27" s="92">
        <f t="shared" si="4"/>
        <v>256.9237622765117</v>
      </c>
      <c r="S27" s="92">
        <f t="shared" si="4"/>
        <v>231.23138604886054</v>
      </c>
      <c r="T27" s="92">
        <f t="shared" si="4"/>
        <v>208.10824744397451</v>
      </c>
      <c r="U27" s="92">
        <f t="shared" si="4"/>
        <v>187.29742269957706</v>
      </c>
      <c r="V27" s="92">
        <f t="shared" si="4"/>
        <v>168.56768042961934</v>
      </c>
      <c r="W27" s="92">
        <f t="shared" si="4"/>
        <v>151.71091238665741</v>
      </c>
      <c r="X27" s="92">
        <f t="shared" si="4"/>
        <v>136.53982114799169</v>
      </c>
      <c r="Y27" s="92">
        <f t="shared" si="4"/>
        <v>122.88583903319252</v>
      </c>
      <c r="Z27" s="92">
        <f t="shared" si="4"/>
        <v>110.59725512987328</v>
      </c>
      <c r="AA27" s="92">
        <f t="shared" si="4"/>
        <v>99.537529616885948</v>
      </c>
      <c r="AB27" s="92">
        <f t="shared" si="4"/>
        <v>89.583776655197354</v>
      </c>
      <c r="AC27" s="92">
        <f t="shared" si="4"/>
        <v>80.62539898967762</v>
      </c>
      <c r="AD27" s="92">
        <f t="shared" si="4"/>
        <v>72.562859090709864</v>
      </c>
      <c r="AE27" s="92">
        <f t="shared" si="4"/>
        <v>65.306573181638882</v>
      </c>
      <c r="AF27" s="92">
        <f t="shared" si="4"/>
        <v>58.775915863474992</v>
      </c>
    </row>
    <row r="28" spans="1:32" x14ac:dyDescent="0.3">
      <c r="A28" s="81">
        <v>43921</v>
      </c>
      <c r="B28" s="16">
        <f t="shared" si="2"/>
        <v>1414.243833384349</v>
      </c>
      <c r="C28" s="92">
        <f t="shared" si="4"/>
        <v>1272.8194500459142</v>
      </c>
      <c r="D28" s="92">
        <f t="shared" si="4"/>
        <v>1145.5375050413229</v>
      </c>
      <c r="E28" s="92">
        <f t="shared" si="4"/>
        <v>1030.9837545371906</v>
      </c>
      <c r="F28" s="92">
        <f t="shared" si="4"/>
        <v>927.88537908347155</v>
      </c>
      <c r="G28" s="92">
        <f t="shared" si="4"/>
        <v>835.09684117512438</v>
      </c>
      <c r="H28" s="92">
        <f t="shared" si="4"/>
        <v>751.58715705761199</v>
      </c>
      <c r="I28" s="92">
        <f t="shared" si="4"/>
        <v>676.42844135185078</v>
      </c>
      <c r="J28" s="92">
        <f t="shared" si="4"/>
        <v>608.78559721666568</v>
      </c>
      <c r="K28" s="92">
        <f t="shared" si="4"/>
        <v>547.90703749499914</v>
      </c>
      <c r="L28" s="92">
        <f t="shared" si="4"/>
        <v>493.11633374549922</v>
      </c>
      <c r="M28" s="92">
        <f t="shared" si="4"/>
        <v>443.80470037094932</v>
      </c>
      <c r="N28" s="92">
        <f t="shared" si="4"/>
        <v>399.42423033385438</v>
      </c>
      <c r="O28" s="92">
        <f t="shared" si="4"/>
        <v>359.48180730046897</v>
      </c>
      <c r="P28" s="92">
        <f t="shared" si="4"/>
        <v>323.53362657042209</v>
      </c>
      <c r="Q28" s="92">
        <f t="shared" si="4"/>
        <v>291.18026391337986</v>
      </c>
      <c r="R28" s="92">
        <f t="shared" si="4"/>
        <v>262.06223752204187</v>
      </c>
      <c r="S28" s="92">
        <f t="shared" si="4"/>
        <v>235.85601376983769</v>
      </c>
      <c r="T28" s="92">
        <f t="shared" si="4"/>
        <v>212.27041239285393</v>
      </c>
      <c r="U28" s="92">
        <f t="shared" si="4"/>
        <v>191.04337115356853</v>
      </c>
      <c r="V28" s="92">
        <f t="shared" si="4"/>
        <v>171.93903403821167</v>
      </c>
      <c r="W28" s="92">
        <f t="shared" si="4"/>
        <v>154.74513063439051</v>
      </c>
      <c r="X28" s="92">
        <f t="shared" si="4"/>
        <v>139.27061757095146</v>
      </c>
      <c r="Y28" s="92">
        <f t="shared" si="4"/>
        <v>125.34355581385631</v>
      </c>
      <c r="Z28" s="92">
        <f t="shared" si="4"/>
        <v>112.80920023247069</v>
      </c>
      <c r="AA28" s="92">
        <f t="shared" si="4"/>
        <v>101.52828020922362</v>
      </c>
      <c r="AB28" s="92">
        <f t="shared" si="4"/>
        <v>91.375452188301267</v>
      </c>
      <c r="AC28" s="92">
        <f t="shared" si="4"/>
        <v>82.23790696947114</v>
      </c>
      <c r="AD28" s="92">
        <f t="shared" si="4"/>
        <v>74.014116272524035</v>
      </c>
      <c r="AE28" s="92">
        <f t="shared" si="4"/>
        <v>66.612704645271634</v>
      </c>
      <c r="AF28" s="92">
        <f t="shared" si="4"/>
        <v>59.951434180744471</v>
      </c>
    </row>
    <row r="29" spans="1:32" x14ac:dyDescent="0.3">
      <c r="A29" s="81">
        <v>44012</v>
      </c>
      <c r="B29" s="16">
        <f t="shared" si="2"/>
        <v>1442.5287100520361</v>
      </c>
      <c r="C29" s="92">
        <f t="shared" si="4"/>
        <v>1298.2758390468325</v>
      </c>
      <c r="D29" s="92">
        <f t="shared" si="4"/>
        <v>1168.4482551421493</v>
      </c>
      <c r="E29" s="92">
        <f t="shared" si="4"/>
        <v>1051.6034296279345</v>
      </c>
      <c r="F29" s="92">
        <f t="shared" si="4"/>
        <v>946.4430866651411</v>
      </c>
      <c r="G29" s="92">
        <f t="shared" si="4"/>
        <v>851.79877799862697</v>
      </c>
      <c r="H29" s="92">
        <f t="shared" si="4"/>
        <v>766.61890019876432</v>
      </c>
      <c r="I29" s="92">
        <f t="shared" si="4"/>
        <v>689.95701017888791</v>
      </c>
      <c r="J29" s="92">
        <f t="shared" si="4"/>
        <v>620.96130916099912</v>
      </c>
      <c r="K29" s="92">
        <f t="shared" si="4"/>
        <v>558.8651782448992</v>
      </c>
      <c r="L29" s="92">
        <f t="shared" si="4"/>
        <v>502.97866042040931</v>
      </c>
      <c r="M29" s="92">
        <f t="shared" si="4"/>
        <v>452.68079437836838</v>
      </c>
      <c r="N29" s="92">
        <f t="shared" si="4"/>
        <v>407.41271494053154</v>
      </c>
      <c r="O29" s="92">
        <f t="shared" si="4"/>
        <v>366.67144344647841</v>
      </c>
      <c r="P29" s="92">
        <f t="shared" si="4"/>
        <v>330.00429910183055</v>
      </c>
      <c r="Q29" s="92">
        <f t="shared" si="4"/>
        <v>297.00386919164748</v>
      </c>
      <c r="R29" s="92">
        <f t="shared" ref="R29:AF29" si="5">Q29*0.9</f>
        <v>267.30348227248277</v>
      </c>
      <c r="S29" s="92">
        <f t="shared" si="5"/>
        <v>240.5731340452345</v>
      </c>
      <c r="T29" s="92">
        <f t="shared" si="5"/>
        <v>216.51582064071104</v>
      </c>
      <c r="U29" s="92">
        <f t="shared" si="5"/>
        <v>194.86423857663993</v>
      </c>
      <c r="V29" s="92">
        <f t="shared" si="5"/>
        <v>175.37781471897594</v>
      </c>
      <c r="W29" s="92">
        <f t="shared" si="5"/>
        <v>157.84003324707834</v>
      </c>
      <c r="X29" s="92">
        <f t="shared" si="5"/>
        <v>142.0560299223705</v>
      </c>
      <c r="Y29" s="92">
        <f t="shared" si="5"/>
        <v>127.85042693013345</v>
      </c>
      <c r="Z29" s="92">
        <f t="shared" si="5"/>
        <v>115.06538423712011</v>
      </c>
      <c r="AA29" s="92">
        <f t="shared" si="5"/>
        <v>103.5588458134081</v>
      </c>
      <c r="AB29" s="92">
        <f t="shared" si="5"/>
        <v>93.202961232067295</v>
      </c>
      <c r="AC29" s="92">
        <f t="shared" si="5"/>
        <v>83.882665108860564</v>
      </c>
      <c r="AD29" s="92">
        <f t="shared" si="5"/>
        <v>75.494398597974509</v>
      </c>
      <c r="AE29" s="92">
        <f t="shared" si="5"/>
        <v>67.944958738177064</v>
      </c>
      <c r="AF29" s="92">
        <f t="shared" si="5"/>
        <v>61.150462864359362</v>
      </c>
    </row>
    <row r="30" spans="1:32" x14ac:dyDescent="0.3">
      <c r="A30" s="81">
        <v>44104</v>
      </c>
      <c r="B30" s="16">
        <f t="shared" si="2"/>
        <v>1471.3792842530768</v>
      </c>
      <c r="C30" s="92">
        <f t="shared" ref="C30:AF38" si="6">B30*0.9</f>
        <v>1324.2413558277692</v>
      </c>
      <c r="D30" s="92">
        <f t="shared" si="6"/>
        <v>1191.8172202449923</v>
      </c>
      <c r="E30" s="92">
        <f t="shared" si="6"/>
        <v>1072.6354982204932</v>
      </c>
      <c r="F30" s="92">
        <f t="shared" si="6"/>
        <v>965.37194839844392</v>
      </c>
      <c r="G30" s="92">
        <f t="shared" si="6"/>
        <v>868.83475355859957</v>
      </c>
      <c r="H30" s="92">
        <f t="shared" si="6"/>
        <v>781.95127820273967</v>
      </c>
      <c r="I30" s="92">
        <f t="shared" si="6"/>
        <v>703.75615038246576</v>
      </c>
      <c r="J30" s="92">
        <f t="shared" si="6"/>
        <v>633.3805353442192</v>
      </c>
      <c r="K30" s="92">
        <f t="shared" si="6"/>
        <v>570.04248180979732</v>
      </c>
      <c r="L30" s="92">
        <f t="shared" si="6"/>
        <v>513.03823362881758</v>
      </c>
      <c r="M30" s="92">
        <f t="shared" si="6"/>
        <v>461.73441026593582</v>
      </c>
      <c r="N30" s="92">
        <f t="shared" si="6"/>
        <v>415.56096923934223</v>
      </c>
      <c r="O30" s="92">
        <f t="shared" si="6"/>
        <v>374.00487231540802</v>
      </c>
      <c r="P30" s="92">
        <f t="shared" si="6"/>
        <v>336.60438508386721</v>
      </c>
      <c r="Q30" s="92">
        <f t="shared" si="6"/>
        <v>302.94394657548048</v>
      </c>
      <c r="R30" s="92">
        <f t="shared" si="6"/>
        <v>272.64955191793246</v>
      </c>
      <c r="S30" s="92">
        <f t="shared" si="6"/>
        <v>245.38459672613922</v>
      </c>
      <c r="T30" s="92">
        <f t="shared" si="6"/>
        <v>220.8461370535253</v>
      </c>
      <c r="U30" s="92">
        <f t="shared" si="6"/>
        <v>198.76152334817277</v>
      </c>
      <c r="V30" s="92">
        <f t="shared" si="6"/>
        <v>178.8853710133555</v>
      </c>
      <c r="W30" s="92">
        <f t="shared" si="6"/>
        <v>160.99683391201995</v>
      </c>
      <c r="X30" s="92">
        <f t="shared" si="6"/>
        <v>144.89715052081797</v>
      </c>
      <c r="Y30" s="92">
        <f t="shared" si="6"/>
        <v>130.40743546873617</v>
      </c>
      <c r="Z30" s="92">
        <f t="shared" si="6"/>
        <v>117.36669192186255</v>
      </c>
      <c r="AA30" s="92">
        <f t="shared" si="6"/>
        <v>105.6300227296763</v>
      </c>
      <c r="AB30" s="92">
        <f t="shared" si="6"/>
        <v>95.067020456708676</v>
      </c>
      <c r="AC30" s="92">
        <f t="shared" si="6"/>
        <v>85.560318411037812</v>
      </c>
      <c r="AD30" s="92">
        <f t="shared" si="6"/>
        <v>77.004286569934038</v>
      </c>
      <c r="AE30" s="92">
        <f t="shared" si="6"/>
        <v>69.303857912940643</v>
      </c>
      <c r="AF30" s="92">
        <f t="shared" si="6"/>
        <v>62.373472121646579</v>
      </c>
    </row>
    <row r="31" spans="1:32" x14ac:dyDescent="0.3">
      <c r="A31" s="81">
        <v>44196</v>
      </c>
      <c r="B31" s="16">
        <f t="shared" si="2"/>
        <v>1500.8068699381383</v>
      </c>
      <c r="C31" s="92">
        <f t="shared" si="6"/>
        <v>1350.7261829443246</v>
      </c>
      <c r="D31" s="92">
        <f t="shared" si="6"/>
        <v>1215.6535646498921</v>
      </c>
      <c r="E31" s="92">
        <f t="shared" si="6"/>
        <v>1094.0882081849029</v>
      </c>
      <c r="F31" s="92">
        <f t="shared" si="6"/>
        <v>984.67938736641258</v>
      </c>
      <c r="G31" s="92">
        <f t="shared" si="6"/>
        <v>886.21144862977133</v>
      </c>
      <c r="H31" s="92">
        <f t="shared" si="6"/>
        <v>797.59030376679425</v>
      </c>
      <c r="I31" s="92">
        <f t="shared" si="6"/>
        <v>717.8312733901148</v>
      </c>
      <c r="J31" s="92">
        <f t="shared" si="6"/>
        <v>646.04814605110334</v>
      </c>
      <c r="K31" s="92">
        <f t="shared" si="6"/>
        <v>581.44333144599307</v>
      </c>
      <c r="L31" s="92">
        <f t="shared" si="6"/>
        <v>523.29899830139379</v>
      </c>
      <c r="M31" s="92">
        <f t="shared" si="6"/>
        <v>470.96909847125443</v>
      </c>
      <c r="N31" s="92">
        <f t="shared" si="6"/>
        <v>423.87218862412897</v>
      </c>
      <c r="O31" s="92">
        <f t="shared" si="6"/>
        <v>381.48496976171606</v>
      </c>
      <c r="P31" s="92">
        <f t="shared" si="6"/>
        <v>343.33647278554446</v>
      </c>
      <c r="Q31" s="92">
        <f t="shared" si="6"/>
        <v>309.00282550699001</v>
      </c>
      <c r="R31" s="92">
        <f t="shared" si="6"/>
        <v>278.10254295629102</v>
      </c>
      <c r="S31" s="92">
        <f t="shared" si="6"/>
        <v>250.29228866066191</v>
      </c>
      <c r="T31" s="92">
        <f t="shared" si="6"/>
        <v>225.26305979459573</v>
      </c>
      <c r="U31" s="92">
        <f t="shared" si="6"/>
        <v>202.73675381513615</v>
      </c>
      <c r="V31" s="92">
        <f t="shared" si="6"/>
        <v>182.46307843362254</v>
      </c>
      <c r="W31" s="92">
        <f t="shared" si="6"/>
        <v>164.2167705902603</v>
      </c>
      <c r="X31" s="92">
        <f t="shared" si="6"/>
        <v>147.79509353123427</v>
      </c>
      <c r="Y31" s="92">
        <f t="shared" si="6"/>
        <v>133.01558417811086</v>
      </c>
      <c r="Z31" s="92">
        <f t="shared" si="6"/>
        <v>119.71402576029978</v>
      </c>
      <c r="AA31" s="92">
        <f t="shared" si="6"/>
        <v>107.7426231842698</v>
      </c>
      <c r="AB31" s="92">
        <f t="shared" si="6"/>
        <v>96.968360865842826</v>
      </c>
      <c r="AC31" s="92">
        <f t="shared" si="6"/>
        <v>87.271524779258542</v>
      </c>
      <c r="AD31" s="92">
        <f t="shared" si="6"/>
        <v>78.544372301332686</v>
      </c>
      <c r="AE31" s="92">
        <f t="shared" si="6"/>
        <v>70.689935071199415</v>
      </c>
      <c r="AF31" s="92">
        <f t="shared" si="6"/>
        <v>63.620941564079473</v>
      </c>
    </row>
    <row r="32" spans="1:32" x14ac:dyDescent="0.3">
      <c r="A32" s="81">
        <v>44286</v>
      </c>
      <c r="B32" s="16">
        <f t="shared" si="2"/>
        <v>1530.8230073369011</v>
      </c>
      <c r="C32" s="92">
        <f t="shared" si="6"/>
        <v>1377.740706603211</v>
      </c>
      <c r="D32" s="92">
        <f t="shared" si="6"/>
        <v>1239.96663594289</v>
      </c>
      <c r="E32" s="92">
        <f t="shared" si="6"/>
        <v>1115.969972348601</v>
      </c>
      <c r="F32" s="92">
        <f t="shared" si="6"/>
        <v>1004.3729751137409</v>
      </c>
      <c r="G32" s="92">
        <f t="shared" si="6"/>
        <v>903.93567760236692</v>
      </c>
      <c r="H32" s="92">
        <f t="shared" si="6"/>
        <v>813.54210984213023</v>
      </c>
      <c r="I32" s="92">
        <f t="shared" si="6"/>
        <v>732.18789885791728</v>
      </c>
      <c r="J32" s="92">
        <f t="shared" si="6"/>
        <v>658.96910897212558</v>
      </c>
      <c r="K32" s="92">
        <f t="shared" si="6"/>
        <v>593.07219807491299</v>
      </c>
      <c r="L32" s="92">
        <f t="shared" si="6"/>
        <v>533.76497826742172</v>
      </c>
      <c r="M32" s="92">
        <f t="shared" si="6"/>
        <v>480.38848044067959</v>
      </c>
      <c r="N32" s="92">
        <f t="shared" si="6"/>
        <v>432.34963239661164</v>
      </c>
      <c r="O32" s="92">
        <f t="shared" si="6"/>
        <v>389.11466915695047</v>
      </c>
      <c r="P32" s="92">
        <f t="shared" si="6"/>
        <v>350.20320224125544</v>
      </c>
      <c r="Q32" s="92">
        <f t="shared" si="6"/>
        <v>315.18288201712988</v>
      </c>
      <c r="R32" s="92">
        <f t="shared" si="6"/>
        <v>283.66459381541688</v>
      </c>
      <c r="S32" s="92">
        <f t="shared" si="6"/>
        <v>255.29813443387519</v>
      </c>
      <c r="T32" s="92">
        <f t="shared" si="6"/>
        <v>229.76832099048767</v>
      </c>
      <c r="U32" s="92">
        <f t="shared" si="6"/>
        <v>206.79148889143892</v>
      </c>
      <c r="V32" s="92">
        <f t="shared" si="6"/>
        <v>186.11234000229504</v>
      </c>
      <c r="W32" s="92">
        <f t="shared" si="6"/>
        <v>167.50110600206554</v>
      </c>
      <c r="X32" s="92">
        <f t="shared" si="6"/>
        <v>150.750995401859</v>
      </c>
      <c r="Y32" s="92">
        <f t="shared" si="6"/>
        <v>135.6758958616731</v>
      </c>
      <c r="Z32" s="92">
        <f t="shared" si="6"/>
        <v>122.1083062755058</v>
      </c>
      <c r="AA32" s="92">
        <f t="shared" si="6"/>
        <v>109.89747564795522</v>
      </c>
      <c r="AB32" s="92">
        <f t="shared" si="6"/>
        <v>98.907728083159697</v>
      </c>
      <c r="AC32" s="92">
        <f t="shared" si="6"/>
        <v>89.016955274843724</v>
      </c>
      <c r="AD32" s="92">
        <f t="shared" si="6"/>
        <v>80.11525974735936</v>
      </c>
      <c r="AE32" s="92">
        <f t="shared" si="6"/>
        <v>72.103733772623428</v>
      </c>
      <c r="AF32" s="92">
        <f t="shared" si="6"/>
        <v>64.893360395361086</v>
      </c>
    </row>
    <row r="33" spans="1:32" x14ac:dyDescent="0.3">
      <c r="A33" s="81">
        <v>44377</v>
      </c>
      <c r="B33" s="16">
        <f t="shared" si="2"/>
        <v>1561.4394674836392</v>
      </c>
      <c r="C33" s="92">
        <f t="shared" si="6"/>
        <v>1405.2955207352752</v>
      </c>
      <c r="D33" s="92">
        <f t="shared" si="6"/>
        <v>1264.7659686617478</v>
      </c>
      <c r="E33" s="92">
        <f t="shared" si="6"/>
        <v>1138.2893717955731</v>
      </c>
      <c r="F33" s="92">
        <f t="shared" si="6"/>
        <v>1024.4604346160158</v>
      </c>
      <c r="G33" s="92">
        <f t="shared" si="6"/>
        <v>922.01439115441428</v>
      </c>
      <c r="H33" s="92">
        <f t="shared" si="6"/>
        <v>829.81295203897287</v>
      </c>
      <c r="I33" s="92">
        <f t="shared" si="6"/>
        <v>746.83165683507559</v>
      </c>
      <c r="J33" s="92">
        <f t="shared" si="6"/>
        <v>672.14849115156801</v>
      </c>
      <c r="K33" s="92">
        <f t="shared" si="6"/>
        <v>604.93364203641124</v>
      </c>
      <c r="L33" s="92">
        <f t="shared" si="6"/>
        <v>544.44027783277011</v>
      </c>
      <c r="M33" s="92">
        <f t="shared" si="6"/>
        <v>489.99625004949309</v>
      </c>
      <c r="N33" s="92">
        <f t="shared" si="6"/>
        <v>440.9966250445438</v>
      </c>
      <c r="O33" s="92">
        <f t="shared" si="6"/>
        <v>396.89696254008942</v>
      </c>
      <c r="P33" s="92">
        <f t="shared" si="6"/>
        <v>357.20726628608048</v>
      </c>
      <c r="Q33" s="92">
        <f t="shared" si="6"/>
        <v>321.48653965747246</v>
      </c>
      <c r="R33" s="92">
        <f t="shared" si="6"/>
        <v>289.33788569172521</v>
      </c>
      <c r="S33" s="92">
        <f t="shared" si="6"/>
        <v>260.40409712255268</v>
      </c>
      <c r="T33" s="92">
        <f t="shared" si="6"/>
        <v>234.36368741029742</v>
      </c>
      <c r="U33" s="92">
        <f t="shared" si="6"/>
        <v>210.92731866926769</v>
      </c>
      <c r="V33" s="92">
        <f t="shared" si="6"/>
        <v>189.83458680234094</v>
      </c>
      <c r="W33" s="92">
        <f t="shared" si="6"/>
        <v>170.85112812210684</v>
      </c>
      <c r="X33" s="92">
        <f t="shared" si="6"/>
        <v>153.76601530989618</v>
      </c>
      <c r="Y33" s="92">
        <f t="shared" si="6"/>
        <v>138.38941377890657</v>
      </c>
      <c r="Z33" s="92">
        <f t="shared" si="6"/>
        <v>124.55047240101592</v>
      </c>
      <c r="AA33" s="92">
        <f t="shared" si="6"/>
        <v>112.09542516091433</v>
      </c>
      <c r="AB33" s="92">
        <f t="shared" si="6"/>
        <v>100.8858826448229</v>
      </c>
      <c r="AC33" s="92">
        <f t="shared" si="6"/>
        <v>90.797294380340617</v>
      </c>
      <c r="AD33" s="92">
        <f t="shared" si="6"/>
        <v>81.717564942306552</v>
      </c>
      <c r="AE33" s="92">
        <f t="shared" si="6"/>
        <v>73.545808448075903</v>
      </c>
      <c r="AF33" s="92">
        <f t="shared" si="6"/>
        <v>66.191227603268317</v>
      </c>
    </row>
    <row r="34" spans="1:32" x14ac:dyDescent="0.3">
      <c r="A34" s="81">
        <v>44469</v>
      </c>
      <c r="B34" s="16">
        <f t="shared" si="2"/>
        <v>1592.6682568333119</v>
      </c>
      <c r="C34" s="92">
        <f t="shared" si="6"/>
        <v>1433.4014311499807</v>
      </c>
      <c r="D34" s="92">
        <f t="shared" si="6"/>
        <v>1290.0612880349827</v>
      </c>
      <c r="E34" s="92">
        <f t="shared" si="6"/>
        <v>1161.0551592314844</v>
      </c>
      <c r="F34" s="92">
        <f t="shared" si="6"/>
        <v>1044.9496433083359</v>
      </c>
      <c r="G34" s="92">
        <f t="shared" si="6"/>
        <v>940.45467897750234</v>
      </c>
      <c r="H34" s="92">
        <f t="shared" si="6"/>
        <v>846.40921107975214</v>
      </c>
      <c r="I34" s="92">
        <f t="shared" si="6"/>
        <v>761.76828997177699</v>
      </c>
      <c r="J34" s="92">
        <f t="shared" si="6"/>
        <v>685.59146097459927</v>
      </c>
      <c r="K34" s="92">
        <f t="shared" si="6"/>
        <v>617.03231487713936</v>
      </c>
      <c r="L34" s="92">
        <f t="shared" si="6"/>
        <v>555.32908338942548</v>
      </c>
      <c r="M34" s="92">
        <f t="shared" si="6"/>
        <v>499.79617505048293</v>
      </c>
      <c r="N34" s="92">
        <f t="shared" si="6"/>
        <v>449.81655754543465</v>
      </c>
      <c r="O34" s="92">
        <f t="shared" si="6"/>
        <v>404.83490179089119</v>
      </c>
      <c r="P34" s="92">
        <f t="shared" si="6"/>
        <v>364.35141161180206</v>
      </c>
      <c r="Q34" s="92">
        <f t="shared" si="6"/>
        <v>327.91627045062188</v>
      </c>
      <c r="R34" s="92">
        <f t="shared" si="6"/>
        <v>295.12464340555971</v>
      </c>
      <c r="S34" s="92">
        <f t="shared" si="6"/>
        <v>265.61217906500377</v>
      </c>
      <c r="T34" s="92">
        <f t="shared" si="6"/>
        <v>239.05096115850341</v>
      </c>
      <c r="U34" s="92">
        <f t="shared" si="6"/>
        <v>215.14586504265307</v>
      </c>
      <c r="V34" s="92">
        <f t="shared" si="6"/>
        <v>193.63127853838776</v>
      </c>
      <c r="W34" s="92">
        <f t="shared" si="6"/>
        <v>174.268150684549</v>
      </c>
      <c r="X34" s="92">
        <f t="shared" si="6"/>
        <v>156.84133561609411</v>
      </c>
      <c r="Y34" s="92">
        <f t="shared" si="6"/>
        <v>141.15720205448471</v>
      </c>
      <c r="Z34" s="92">
        <f t="shared" si="6"/>
        <v>127.04148184903624</v>
      </c>
      <c r="AA34" s="92">
        <f t="shared" si="6"/>
        <v>114.33733366413263</v>
      </c>
      <c r="AB34" s="92">
        <f t="shared" si="6"/>
        <v>102.90360029771936</v>
      </c>
      <c r="AC34" s="92">
        <f t="shared" si="6"/>
        <v>92.613240267947432</v>
      </c>
      <c r="AD34" s="92">
        <f t="shared" si="6"/>
        <v>83.351916241152693</v>
      </c>
      <c r="AE34" s="92">
        <f t="shared" si="6"/>
        <v>75.016724617037426</v>
      </c>
      <c r="AF34" s="92">
        <f t="shared" si="6"/>
        <v>67.515052155333692</v>
      </c>
    </row>
    <row r="35" spans="1:32" x14ac:dyDescent="0.3">
      <c r="A35" s="81">
        <v>44561</v>
      </c>
      <c r="B35" s="16">
        <f t="shared" si="2"/>
        <v>1624.5216219699782</v>
      </c>
      <c r="C35" s="92">
        <f t="shared" si="6"/>
        <v>1462.0694597729805</v>
      </c>
      <c r="D35" s="92">
        <f t="shared" si="6"/>
        <v>1315.8625137956824</v>
      </c>
      <c r="E35" s="92">
        <f t="shared" si="6"/>
        <v>1184.2762624161142</v>
      </c>
      <c r="F35" s="92">
        <f t="shared" si="6"/>
        <v>1065.8486361745029</v>
      </c>
      <c r="G35" s="92">
        <f t="shared" si="6"/>
        <v>959.26377255705256</v>
      </c>
      <c r="H35" s="92">
        <f t="shared" si="6"/>
        <v>863.33739530134733</v>
      </c>
      <c r="I35" s="92">
        <f t="shared" si="6"/>
        <v>777.00365577121261</v>
      </c>
      <c r="J35" s="92">
        <f t="shared" si="6"/>
        <v>699.30329019409135</v>
      </c>
      <c r="K35" s="92">
        <f t="shared" si="6"/>
        <v>629.37296117468225</v>
      </c>
      <c r="L35" s="92">
        <f t="shared" si="6"/>
        <v>566.43566505721401</v>
      </c>
      <c r="M35" s="92">
        <f t="shared" si="6"/>
        <v>509.79209855149264</v>
      </c>
      <c r="N35" s="92">
        <f t="shared" si="6"/>
        <v>458.81288869634341</v>
      </c>
      <c r="O35" s="92">
        <f t="shared" si="6"/>
        <v>412.93159982670909</v>
      </c>
      <c r="P35" s="92">
        <f t="shared" si="6"/>
        <v>371.6384398440382</v>
      </c>
      <c r="Q35" s="92">
        <f t="shared" si="6"/>
        <v>334.47459585963441</v>
      </c>
      <c r="R35" s="92">
        <f t="shared" si="6"/>
        <v>301.02713627367098</v>
      </c>
      <c r="S35" s="92">
        <f t="shared" si="6"/>
        <v>270.92442264630387</v>
      </c>
      <c r="T35" s="92">
        <f t="shared" si="6"/>
        <v>243.83198038167347</v>
      </c>
      <c r="U35" s="92">
        <f t="shared" si="6"/>
        <v>219.44878234350614</v>
      </c>
      <c r="V35" s="92">
        <f t="shared" si="6"/>
        <v>197.50390410915554</v>
      </c>
      <c r="W35" s="92">
        <f t="shared" si="6"/>
        <v>177.75351369824</v>
      </c>
      <c r="X35" s="92">
        <f t="shared" si="6"/>
        <v>159.978162328416</v>
      </c>
      <c r="Y35" s="92">
        <f t="shared" si="6"/>
        <v>143.98034609557442</v>
      </c>
      <c r="Z35" s="92">
        <f t="shared" si="6"/>
        <v>129.58231148601698</v>
      </c>
      <c r="AA35" s="92">
        <f t="shared" si="6"/>
        <v>116.62408033741528</v>
      </c>
      <c r="AB35" s="92">
        <f t="shared" si="6"/>
        <v>104.96167230367375</v>
      </c>
      <c r="AC35" s="92">
        <f t="shared" si="6"/>
        <v>94.465505073306375</v>
      </c>
      <c r="AD35" s="92">
        <f t="shared" si="6"/>
        <v>85.018954565975733</v>
      </c>
      <c r="AE35" s="92">
        <f t="shared" si="6"/>
        <v>76.517059109378167</v>
      </c>
      <c r="AF35" s="92">
        <f t="shared" si="6"/>
        <v>68.865353198440346</v>
      </c>
    </row>
    <row r="36" spans="1:32" x14ac:dyDescent="0.3">
      <c r="A36" s="81">
        <v>44651</v>
      </c>
      <c r="B36" s="16">
        <f t="shared" si="2"/>
        <v>1657.0120544093779</v>
      </c>
      <c r="C36" s="92">
        <f t="shared" si="6"/>
        <v>1491.3108489684403</v>
      </c>
      <c r="D36" s="92">
        <f t="shared" si="6"/>
        <v>1342.1797640715963</v>
      </c>
      <c r="E36" s="92">
        <f t="shared" si="6"/>
        <v>1207.9617876644368</v>
      </c>
      <c r="F36" s="92">
        <f t="shared" si="6"/>
        <v>1087.165608897993</v>
      </c>
      <c r="G36" s="92">
        <f t="shared" si="6"/>
        <v>978.4490480081937</v>
      </c>
      <c r="H36" s="92">
        <f t="shared" si="6"/>
        <v>880.60414320737436</v>
      </c>
      <c r="I36" s="92">
        <f t="shared" si="6"/>
        <v>792.54372888663693</v>
      </c>
      <c r="J36" s="92">
        <f t="shared" si="6"/>
        <v>713.2893559979733</v>
      </c>
      <c r="K36" s="92">
        <f t="shared" si="6"/>
        <v>641.96042039817598</v>
      </c>
      <c r="L36" s="92">
        <f t="shared" si="6"/>
        <v>577.76437835835839</v>
      </c>
      <c r="M36" s="92">
        <f t="shared" si="6"/>
        <v>519.98794052252254</v>
      </c>
      <c r="N36" s="92">
        <f t="shared" si="6"/>
        <v>467.98914647027027</v>
      </c>
      <c r="O36" s="92">
        <f t="shared" si="6"/>
        <v>421.19023182324327</v>
      </c>
      <c r="P36" s="92">
        <f t="shared" si="6"/>
        <v>379.07120864091894</v>
      </c>
      <c r="Q36" s="92">
        <f t="shared" si="6"/>
        <v>341.16408777682705</v>
      </c>
      <c r="R36" s="92">
        <f t="shared" si="6"/>
        <v>307.04767899914435</v>
      </c>
      <c r="S36" s="92">
        <f t="shared" si="6"/>
        <v>276.34291109922992</v>
      </c>
      <c r="T36" s="92">
        <f t="shared" si="6"/>
        <v>248.70861998930692</v>
      </c>
      <c r="U36" s="92">
        <f t="shared" si="6"/>
        <v>223.83775799037625</v>
      </c>
      <c r="V36" s="92">
        <f t="shared" si="6"/>
        <v>201.45398219133864</v>
      </c>
      <c r="W36" s="92">
        <f t="shared" si="6"/>
        <v>181.30858397220479</v>
      </c>
      <c r="X36" s="92">
        <f t="shared" si="6"/>
        <v>163.17772557498432</v>
      </c>
      <c r="Y36" s="92">
        <f t="shared" si="6"/>
        <v>146.85995301748591</v>
      </c>
      <c r="Z36" s="92">
        <f t="shared" si="6"/>
        <v>132.17395771573732</v>
      </c>
      <c r="AA36" s="92">
        <f t="shared" si="6"/>
        <v>118.95656194416358</v>
      </c>
      <c r="AB36" s="92">
        <f t="shared" si="6"/>
        <v>107.06090574974722</v>
      </c>
      <c r="AC36" s="92">
        <f t="shared" si="6"/>
        <v>96.354815174772497</v>
      </c>
      <c r="AD36" s="92">
        <f t="shared" si="6"/>
        <v>86.719333657295252</v>
      </c>
      <c r="AE36" s="92">
        <f t="shared" si="6"/>
        <v>78.047400291565722</v>
      </c>
      <c r="AF36" s="92">
        <f t="shared" si="6"/>
        <v>70.242660262409146</v>
      </c>
    </row>
    <row r="37" spans="1:32" x14ac:dyDescent="0.3">
      <c r="A37" s="81">
        <v>44742</v>
      </c>
      <c r="B37" s="16">
        <f t="shared" si="2"/>
        <v>1690.1522954975655</v>
      </c>
      <c r="C37" s="92">
        <f t="shared" si="6"/>
        <v>1521.1370659478091</v>
      </c>
      <c r="D37" s="92">
        <f t="shared" si="6"/>
        <v>1369.0233593530281</v>
      </c>
      <c r="E37" s="92">
        <f t="shared" si="6"/>
        <v>1232.1210234177254</v>
      </c>
      <c r="F37" s="92">
        <f t="shared" si="6"/>
        <v>1108.9089210759528</v>
      </c>
      <c r="G37" s="92">
        <f t="shared" si="6"/>
        <v>998.0180289683575</v>
      </c>
      <c r="H37" s="92">
        <f t="shared" si="6"/>
        <v>898.21622607152176</v>
      </c>
      <c r="I37" s="92">
        <f t="shared" si="6"/>
        <v>808.39460346436965</v>
      </c>
      <c r="J37" s="92">
        <f t="shared" si="6"/>
        <v>727.55514311793274</v>
      </c>
      <c r="K37" s="92">
        <f t="shared" si="6"/>
        <v>654.79962880613948</v>
      </c>
      <c r="L37" s="92">
        <f t="shared" si="6"/>
        <v>589.31966592552556</v>
      </c>
      <c r="M37" s="92">
        <f t="shared" si="6"/>
        <v>530.38769933297306</v>
      </c>
      <c r="N37" s="92">
        <f t="shared" si="6"/>
        <v>477.34892939967574</v>
      </c>
      <c r="O37" s="92">
        <f t="shared" si="6"/>
        <v>429.61403645970819</v>
      </c>
      <c r="P37" s="92">
        <f t="shared" si="6"/>
        <v>386.6526328137374</v>
      </c>
      <c r="Q37" s="92">
        <f t="shared" si="6"/>
        <v>347.98736953236369</v>
      </c>
      <c r="R37" s="92">
        <f t="shared" si="6"/>
        <v>313.18863257912733</v>
      </c>
      <c r="S37" s="92">
        <f t="shared" si="6"/>
        <v>281.86976932121462</v>
      </c>
      <c r="T37" s="92">
        <f t="shared" si="6"/>
        <v>253.68279238909315</v>
      </c>
      <c r="U37" s="92">
        <f t="shared" si="6"/>
        <v>228.31451315018384</v>
      </c>
      <c r="V37" s="92">
        <f t="shared" si="6"/>
        <v>205.48306183516547</v>
      </c>
      <c r="W37" s="92">
        <f t="shared" si="6"/>
        <v>184.93475565164894</v>
      </c>
      <c r="X37" s="92">
        <f t="shared" si="6"/>
        <v>166.44128008648406</v>
      </c>
      <c r="Y37" s="92">
        <f t="shared" si="6"/>
        <v>149.79715207783565</v>
      </c>
      <c r="Z37" s="92">
        <f t="shared" si="6"/>
        <v>134.81743687005209</v>
      </c>
      <c r="AA37" s="92">
        <f t="shared" si="6"/>
        <v>121.33569318304689</v>
      </c>
      <c r="AB37" s="92">
        <f t="shared" si="6"/>
        <v>109.20212386474221</v>
      </c>
      <c r="AC37" s="92">
        <f t="shared" si="6"/>
        <v>98.281911478267986</v>
      </c>
      <c r="AD37" s="92">
        <f t="shared" si="6"/>
        <v>88.453720330441186</v>
      </c>
      <c r="AE37" s="92">
        <f t="shared" si="6"/>
        <v>79.608348297397072</v>
      </c>
      <c r="AF37" s="92">
        <f t="shared" si="6"/>
        <v>71.647513467657362</v>
      </c>
    </row>
    <row r="38" spans="1:32" x14ac:dyDescent="0.3">
      <c r="A38" s="81">
        <v>44834</v>
      </c>
      <c r="B38" s="16">
        <f t="shared" si="2"/>
        <v>1723.9553414075169</v>
      </c>
      <c r="C38" s="92">
        <f t="shared" si="6"/>
        <v>1551.5598072667653</v>
      </c>
      <c r="D38" s="92">
        <f t="shared" si="6"/>
        <v>1396.4038265400889</v>
      </c>
      <c r="E38" s="92">
        <f t="shared" si="6"/>
        <v>1256.76344388608</v>
      </c>
      <c r="F38" s="92">
        <f t="shared" si="6"/>
        <v>1131.0870994974721</v>
      </c>
      <c r="G38" s="92">
        <f t="shared" si="6"/>
        <v>1017.9783895477249</v>
      </c>
      <c r="H38" s="92">
        <f t="shared" si="6"/>
        <v>916.18055059295239</v>
      </c>
      <c r="I38" s="92">
        <f t="shared" si="6"/>
        <v>824.56249553365717</v>
      </c>
      <c r="J38" s="92">
        <f t="shared" si="6"/>
        <v>742.10624598029142</v>
      </c>
      <c r="K38" s="92">
        <f t="shared" si="6"/>
        <v>667.89562138226233</v>
      </c>
      <c r="L38" s="92">
        <f t="shared" si="6"/>
        <v>601.10605924403615</v>
      </c>
      <c r="M38" s="92">
        <f t="shared" si="6"/>
        <v>540.99545331963259</v>
      </c>
      <c r="N38" s="92">
        <f t="shared" si="6"/>
        <v>486.89590798766932</v>
      </c>
      <c r="O38" s="92">
        <f t="shared" si="6"/>
        <v>438.2063171889024</v>
      </c>
      <c r="P38" s="92">
        <f t="shared" si="6"/>
        <v>394.38568547001216</v>
      </c>
      <c r="Q38" s="92">
        <f t="shared" si="6"/>
        <v>354.94711692301098</v>
      </c>
      <c r="R38" s="92">
        <f t="shared" ref="R38:AF38" si="7">Q38*0.9</f>
        <v>319.45240523070987</v>
      </c>
      <c r="S38" s="92">
        <f t="shared" si="7"/>
        <v>287.50716470763888</v>
      </c>
      <c r="T38" s="92">
        <f t="shared" si="7"/>
        <v>258.75644823687497</v>
      </c>
      <c r="U38" s="92">
        <f t="shared" si="7"/>
        <v>232.88080341318749</v>
      </c>
      <c r="V38" s="92">
        <f t="shared" si="7"/>
        <v>209.59272307186876</v>
      </c>
      <c r="W38" s="92">
        <f t="shared" si="7"/>
        <v>188.6334507646819</v>
      </c>
      <c r="X38" s="92">
        <f t="shared" si="7"/>
        <v>169.7701056882137</v>
      </c>
      <c r="Y38" s="92">
        <f t="shared" si="7"/>
        <v>152.79309511939235</v>
      </c>
      <c r="Z38" s="92">
        <f t="shared" si="7"/>
        <v>137.51378560745312</v>
      </c>
      <c r="AA38" s="92">
        <f t="shared" si="7"/>
        <v>123.76240704670781</v>
      </c>
      <c r="AB38" s="92">
        <f t="shared" si="7"/>
        <v>111.38616634203703</v>
      </c>
      <c r="AC38" s="92">
        <f t="shared" si="7"/>
        <v>100.24754970783333</v>
      </c>
      <c r="AD38" s="92">
        <f t="shared" si="7"/>
        <v>90.222794737049995</v>
      </c>
      <c r="AE38" s="92">
        <f t="shared" si="7"/>
        <v>81.200515263344997</v>
      </c>
      <c r="AF38" s="92">
        <f t="shared" si="7"/>
        <v>73.080463737010504</v>
      </c>
    </row>
    <row r="39" spans="1:32" x14ac:dyDescent="0.3">
      <c r="A39" s="81">
        <v>44926</v>
      </c>
      <c r="B39" s="16">
        <f t="shared" si="2"/>
        <v>1758.4344482356673</v>
      </c>
      <c r="C39" s="92">
        <f t="shared" ref="C39:AF40" si="8">B39*0.9</f>
        <v>1582.5910034121007</v>
      </c>
      <c r="D39" s="92">
        <f t="shared" si="8"/>
        <v>1424.3319030708906</v>
      </c>
      <c r="E39" s="92">
        <f t="shared" si="8"/>
        <v>1281.8987127638015</v>
      </c>
      <c r="F39" s="92">
        <f t="shared" si="8"/>
        <v>1153.7088414874215</v>
      </c>
      <c r="G39" s="92">
        <f t="shared" si="8"/>
        <v>1038.3379573386794</v>
      </c>
      <c r="H39" s="92">
        <f t="shared" si="8"/>
        <v>934.50416160481154</v>
      </c>
      <c r="I39" s="92">
        <f t="shared" si="8"/>
        <v>841.05374544433039</v>
      </c>
      <c r="J39" s="92">
        <f t="shared" si="8"/>
        <v>756.94837089989733</v>
      </c>
      <c r="K39" s="92">
        <f t="shared" si="8"/>
        <v>681.25353380990759</v>
      </c>
      <c r="L39" s="92">
        <f t="shared" si="8"/>
        <v>613.12818042891683</v>
      </c>
      <c r="M39" s="92">
        <f t="shared" si="8"/>
        <v>551.81536238602519</v>
      </c>
      <c r="N39" s="92">
        <f t="shared" si="8"/>
        <v>496.63382614742267</v>
      </c>
      <c r="O39" s="92">
        <f t="shared" si="8"/>
        <v>446.97044353268041</v>
      </c>
      <c r="P39" s="92">
        <f t="shared" si="8"/>
        <v>402.27339917941237</v>
      </c>
      <c r="Q39" s="92">
        <f t="shared" si="8"/>
        <v>362.04605926147116</v>
      </c>
      <c r="R39" s="92">
        <f t="shared" si="8"/>
        <v>325.84145333532405</v>
      </c>
      <c r="S39" s="92">
        <f t="shared" si="8"/>
        <v>293.25730800179167</v>
      </c>
      <c r="T39" s="92">
        <f t="shared" si="8"/>
        <v>263.93157720161253</v>
      </c>
      <c r="U39" s="92">
        <f t="shared" si="8"/>
        <v>237.53841948145129</v>
      </c>
      <c r="V39" s="92">
        <f t="shared" si="8"/>
        <v>213.78457753330616</v>
      </c>
      <c r="W39" s="92">
        <f t="shared" si="8"/>
        <v>192.40611977997554</v>
      </c>
      <c r="X39" s="92">
        <f t="shared" si="8"/>
        <v>173.16550780197798</v>
      </c>
      <c r="Y39" s="92">
        <f t="shared" si="8"/>
        <v>155.84895702178019</v>
      </c>
      <c r="Z39" s="92">
        <f t="shared" si="8"/>
        <v>140.26406131960218</v>
      </c>
      <c r="AA39" s="92">
        <f t="shared" si="8"/>
        <v>126.23765518764196</v>
      </c>
      <c r="AB39" s="92">
        <f t="shared" si="8"/>
        <v>113.61388966887777</v>
      </c>
      <c r="AC39" s="92">
        <f t="shared" si="8"/>
        <v>102.25250070199</v>
      </c>
      <c r="AD39" s="92">
        <f t="shared" si="8"/>
        <v>92.027250631791006</v>
      </c>
      <c r="AE39" s="92">
        <f t="shared" si="8"/>
        <v>82.824525568611904</v>
      </c>
      <c r="AF39" s="92">
        <f t="shared" si="8"/>
        <v>74.542073011750716</v>
      </c>
    </row>
    <row r="40" spans="1:32" x14ac:dyDescent="0.3">
      <c r="A40" s="81">
        <v>45016</v>
      </c>
      <c r="B40" s="16">
        <f t="shared" si="2"/>
        <v>1793.6031372003806</v>
      </c>
      <c r="C40" s="92">
        <f t="shared" si="8"/>
        <v>1614.2428234803426</v>
      </c>
      <c r="D40" s="92">
        <f t="shared" si="8"/>
        <v>1452.8185411323084</v>
      </c>
      <c r="E40" s="92">
        <f t="shared" si="8"/>
        <v>1307.5366870190776</v>
      </c>
      <c r="F40" s="92">
        <f t="shared" si="8"/>
        <v>1176.7830183171698</v>
      </c>
      <c r="G40" s="92">
        <f t="shared" si="8"/>
        <v>1059.1047164854529</v>
      </c>
      <c r="H40" s="92">
        <f t="shared" si="8"/>
        <v>953.19424483690761</v>
      </c>
      <c r="I40" s="92">
        <f t="shared" si="8"/>
        <v>857.87482035321682</v>
      </c>
      <c r="J40" s="92">
        <f t="shared" si="8"/>
        <v>772.08733831789516</v>
      </c>
      <c r="K40" s="92">
        <f t="shared" si="8"/>
        <v>694.8786044861057</v>
      </c>
      <c r="L40" s="92">
        <f t="shared" si="8"/>
        <v>625.3907440374951</v>
      </c>
      <c r="M40" s="92">
        <f t="shared" si="8"/>
        <v>562.85166963374559</v>
      </c>
      <c r="N40" s="92">
        <f t="shared" si="8"/>
        <v>506.56650267037105</v>
      </c>
      <c r="O40" s="92">
        <f t="shared" si="8"/>
        <v>455.90985240333396</v>
      </c>
      <c r="P40" s="92">
        <f t="shared" si="8"/>
        <v>410.31886716300056</v>
      </c>
      <c r="Q40" s="92">
        <f t="shared" si="8"/>
        <v>369.28698044670051</v>
      </c>
      <c r="R40" s="92">
        <f t="shared" si="8"/>
        <v>332.35828240203045</v>
      </c>
      <c r="S40" s="92">
        <f t="shared" si="8"/>
        <v>299.12245416182742</v>
      </c>
      <c r="T40" s="92">
        <f t="shared" si="8"/>
        <v>269.21020874564471</v>
      </c>
      <c r="U40" s="92">
        <f t="shared" si="8"/>
        <v>242.28918787108023</v>
      </c>
      <c r="V40" s="92">
        <f t="shared" si="8"/>
        <v>218.0602690839722</v>
      </c>
      <c r="W40" s="92">
        <f t="shared" si="8"/>
        <v>196.25424217557497</v>
      </c>
      <c r="X40" s="92">
        <f t="shared" si="8"/>
        <v>176.62881795801749</v>
      </c>
      <c r="Y40" s="92">
        <f t="shared" si="8"/>
        <v>158.96593616221574</v>
      </c>
      <c r="Z40" s="92">
        <f t="shared" si="8"/>
        <v>143.06934254599417</v>
      </c>
      <c r="AA40" s="92">
        <f t="shared" si="8"/>
        <v>128.76240829139476</v>
      </c>
      <c r="AB40" s="92">
        <f t="shared" si="8"/>
        <v>115.88616746225529</v>
      </c>
      <c r="AC40" s="92">
        <f t="shared" si="8"/>
        <v>104.29755071602976</v>
      </c>
      <c r="AD40" s="92">
        <f t="shared" si="8"/>
        <v>93.867795644426792</v>
      </c>
      <c r="AE40" s="92">
        <f t="shared" si="8"/>
        <v>84.481016079984116</v>
      </c>
      <c r="AF40" s="92">
        <f t="shared" si="8"/>
        <v>76.032914471985706</v>
      </c>
    </row>
    <row r="41" spans="1:32" x14ac:dyDescent="0.3">
      <c r="C41" s="38"/>
      <c r="D41" s="38"/>
      <c r="E41" s="38"/>
      <c r="F41" s="38"/>
      <c r="G41" s="38"/>
      <c r="H41" s="38"/>
    </row>
    <row r="42" spans="1:32" x14ac:dyDescent="0.3">
      <c r="C42" s="38"/>
      <c r="D42" s="38"/>
      <c r="E42" s="38"/>
      <c r="F42" s="38"/>
      <c r="G42" s="38"/>
    </row>
    <row r="43" spans="1:32" x14ac:dyDescent="0.3">
      <c r="C43" s="38"/>
      <c r="E43" s="38"/>
      <c r="F43" s="38"/>
    </row>
    <row r="44" spans="1:32" x14ac:dyDescent="0.3">
      <c r="C44" s="38"/>
      <c r="E44" s="38"/>
    </row>
    <row r="45" spans="1:32" x14ac:dyDescent="0.3">
      <c r="C45" s="38"/>
    </row>
    <row r="46" spans="1:32" x14ac:dyDescent="0.3">
      <c r="B46" s="39"/>
    </row>
    <row r="47" spans="1:32" x14ac:dyDescent="0.3">
      <c r="B47" s="39"/>
    </row>
    <row r="48" spans="1:32" x14ac:dyDescent="0.3">
      <c r="B48" s="39"/>
    </row>
    <row r="49" spans="2:2" x14ac:dyDescent="0.3">
      <c r="B49" s="39"/>
    </row>
    <row r="50" spans="2:2" x14ac:dyDescent="0.3">
      <c r="B50" s="39"/>
    </row>
    <row r="51" spans="2:2" x14ac:dyDescent="0.3">
      <c r="B51" s="39"/>
    </row>
    <row r="52" spans="2:2" x14ac:dyDescent="0.3">
      <c r="B52" s="39"/>
    </row>
    <row r="53" spans="2:2" x14ac:dyDescent="0.3">
      <c r="B53" s="39"/>
    </row>
    <row r="54" spans="2:2" x14ac:dyDescent="0.3">
      <c r="B54" s="39"/>
    </row>
    <row r="55" spans="2:2" x14ac:dyDescent="0.3">
      <c r="B55" s="39"/>
    </row>
    <row r="56" spans="2:2" x14ac:dyDescent="0.3">
      <c r="B56" s="39"/>
    </row>
    <row r="57" spans="2:2" x14ac:dyDescent="0.3">
      <c r="B57" s="39"/>
    </row>
    <row r="58" spans="2:2" x14ac:dyDescent="0.3">
      <c r="B58" s="39"/>
    </row>
    <row r="59" spans="2:2" x14ac:dyDescent="0.3">
      <c r="B59" s="39"/>
    </row>
    <row r="60" spans="2:2" x14ac:dyDescent="0.3">
      <c r="B60" s="39"/>
    </row>
    <row r="61" spans="2:2" x14ac:dyDescent="0.3">
      <c r="B61" s="39"/>
    </row>
    <row r="62" spans="2:2" x14ac:dyDescent="0.3">
      <c r="B62" s="39"/>
    </row>
    <row r="63" spans="2:2" x14ac:dyDescent="0.3">
      <c r="B63" s="39"/>
    </row>
    <row r="64" spans="2:2" x14ac:dyDescent="0.3">
      <c r="B64" s="39"/>
    </row>
    <row r="65" spans="2:2" x14ac:dyDescent="0.3">
      <c r="B65" s="39"/>
    </row>
    <row r="66" spans="2:2" x14ac:dyDescent="0.3">
      <c r="B66" s="39"/>
    </row>
    <row r="67" spans="2:2" x14ac:dyDescent="0.3">
      <c r="B67" s="39"/>
    </row>
    <row r="68" spans="2:2" x14ac:dyDescent="0.3">
      <c r="B68" s="39"/>
    </row>
    <row r="69" spans="2:2" x14ac:dyDescent="0.3">
      <c r="B69" s="39"/>
    </row>
    <row r="70" spans="2:2" x14ac:dyDescent="0.3">
      <c r="B70" s="39"/>
    </row>
    <row r="71" spans="2:2" x14ac:dyDescent="0.3">
      <c r="B71" s="39"/>
    </row>
    <row r="72" spans="2:2" x14ac:dyDescent="0.3">
      <c r="B72" s="39"/>
    </row>
    <row r="73" spans="2:2" x14ac:dyDescent="0.3">
      <c r="B73" s="39"/>
    </row>
    <row r="74" spans="2:2" x14ac:dyDescent="0.3">
      <c r="B74" s="39"/>
    </row>
    <row r="75" spans="2:2" x14ac:dyDescent="0.3">
      <c r="B75" s="39"/>
    </row>
    <row r="76" spans="2:2" x14ac:dyDescent="0.3">
      <c r="B76" s="39"/>
    </row>
    <row r="77" spans="2:2" x14ac:dyDescent="0.3">
      <c r="B77" s="39"/>
    </row>
    <row r="78" spans="2:2" x14ac:dyDescent="0.3">
      <c r="B78" s="39"/>
    </row>
    <row r="79" spans="2:2" x14ac:dyDescent="0.3">
      <c r="B79" s="39"/>
    </row>
    <row r="80" spans="2:2" x14ac:dyDescent="0.3">
      <c r="B80" s="39"/>
    </row>
    <row r="81" spans="2:2" x14ac:dyDescent="0.3">
      <c r="B81" s="39"/>
    </row>
  </sheetData>
  <mergeCells count="1">
    <mergeCell ref="B7:AF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"/>
  <sheetViews>
    <sheetView zoomScale="85" zoomScaleNormal="85" workbookViewId="0">
      <selection activeCell="A3" sqref="A3"/>
    </sheetView>
  </sheetViews>
  <sheetFormatPr defaultColWidth="8.88671875" defaultRowHeight="12.75" customHeight="1" outlineLevelRow="1" x14ac:dyDescent="0.3"/>
  <cols>
    <col min="1" max="1" width="19.5546875" style="29" customWidth="1"/>
    <col min="2" max="31" width="9.109375" style="29" customWidth="1"/>
    <col min="32" max="32" width="11.5546875" style="29" customWidth="1"/>
    <col min="33" max="33" width="10.33203125" style="29" customWidth="1"/>
    <col min="34" max="16384" width="8.88671875" style="29"/>
  </cols>
  <sheetData>
    <row r="1" spans="1:32" ht="24" x14ac:dyDescent="0.3">
      <c r="A1" s="2" t="s">
        <v>27</v>
      </c>
      <c r="B1" s="64" t="s">
        <v>48</v>
      </c>
      <c r="C1" s="53">
        <v>45107</v>
      </c>
    </row>
    <row r="2" spans="1:32" s="40" customFormat="1" ht="13.8" outlineLevel="1" x14ac:dyDescent="0.3">
      <c r="A2" s="58" t="s">
        <v>50</v>
      </c>
      <c r="B2" s="30"/>
      <c r="C2" s="30"/>
      <c r="D2" s="30"/>
      <c r="E2" s="30"/>
      <c r="F2" s="30"/>
      <c r="G2" s="30"/>
      <c r="H2" s="30"/>
      <c r="I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32" s="40" customFormat="1" ht="13.8" outlineLevel="1" x14ac:dyDescent="0.3">
      <c r="A3" s="58"/>
      <c r="B3" s="30"/>
      <c r="C3" s="30"/>
      <c r="D3" s="30"/>
      <c r="E3" s="30"/>
      <c r="F3" s="30"/>
      <c r="G3" s="30"/>
      <c r="H3" s="30"/>
      <c r="I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32" ht="13.8" x14ac:dyDescent="0.3">
      <c r="A4" s="57" t="s">
        <v>13</v>
      </c>
      <c r="B4" s="52" t="s">
        <v>38</v>
      </c>
      <c r="C4" s="48"/>
      <c r="D4" s="27"/>
      <c r="E4" s="27"/>
      <c r="F4" s="41"/>
      <c r="G4" s="41"/>
      <c r="H4" s="41"/>
      <c r="J4" s="33"/>
    </row>
    <row r="5" spans="1:32" ht="13.8" x14ac:dyDescent="0.3">
      <c r="A5" s="55" t="s">
        <v>9</v>
      </c>
      <c r="B5" s="56" t="s">
        <v>10</v>
      </c>
      <c r="C5" s="48"/>
      <c r="D5" s="48"/>
      <c r="E5" s="9"/>
      <c r="F5" s="4"/>
      <c r="G5" s="4"/>
      <c r="H5" s="4"/>
      <c r="K5" s="32"/>
    </row>
    <row r="6" spans="1:32" ht="13.8" x14ac:dyDescent="0.3">
      <c r="A6" s="55"/>
      <c r="B6" s="56"/>
      <c r="C6" s="48"/>
      <c r="D6" s="48"/>
      <c r="E6" s="9"/>
      <c r="F6" s="4"/>
      <c r="G6" s="4"/>
      <c r="H6" s="4"/>
      <c r="K6" s="32"/>
    </row>
    <row r="7" spans="1:32" ht="36" x14ac:dyDescent="0.3">
      <c r="A7" s="6" t="s">
        <v>26</v>
      </c>
      <c r="B7" s="109" t="s">
        <v>16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</row>
    <row r="8" spans="1:32" ht="13.8" x14ac:dyDescent="0.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  <c r="W8" s="7">
        <v>23</v>
      </c>
      <c r="X8" s="7">
        <v>24</v>
      </c>
      <c r="Y8" s="7">
        <v>25</v>
      </c>
      <c r="Z8" s="7">
        <v>26</v>
      </c>
      <c r="AA8" s="7">
        <v>27</v>
      </c>
      <c r="AB8" s="7">
        <v>28</v>
      </c>
      <c r="AC8" s="7">
        <v>29</v>
      </c>
      <c r="AD8" s="7">
        <v>30</v>
      </c>
      <c r="AE8" s="7">
        <v>31</v>
      </c>
      <c r="AF8" s="7">
        <v>32</v>
      </c>
    </row>
    <row r="9" spans="1:32" ht="24" x14ac:dyDescent="0.3">
      <c r="A9" s="7" t="s">
        <v>25</v>
      </c>
      <c r="B9" s="86">
        <v>45199</v>
      </c>
      <c r="C9" s="86">
        <v>45291</v>
      </c>
      <c r="D9" s="86">
        <v>45382</v>
      </c>
      <c r="E9" s="86">
        <v>45473</v>
      </c>
      <c r="F9" s="86">
        <v>45565</v>
      </c>
      <c r="G9" s="86">
        <v>45657</v>
      </c>
      <c r="H9" s="86">
        <v>45747</v>
      </c>
      <c r="I9" s="86">
        <v>45838</v>
      </c>
      <c r="J9" s="86">
        <v>45930</v>
      </c>
      <c r="K9" s="86">
        <v>46022</v>
      </c>
      <c r="L9" s="86">
        <v>46112</v>
      </c>
      <c r="M9" s="86">
        <v>46203</v>
      </c>
      <c r="N9" s="86">
        <v>46295</v>
      </c>
      <c r="O9" s="86">
        <v>46387</v>
      </c>
      <c r="P9" s="86">
        <v>46477</v>
      </c>
      <c r="Q9" s="86">
        <v>46568</v>
      </c>
      <c r="R9" s="86">
        <v>46660</v>
      </c>
      <c r="S9" s="86">
        <v>46752</v>
      </c>
      <c r="T9" s="86">
        <v>46843</v>
      </c>
      <c r="U9" s="86">
        <v>46934</v>
      </c>
      <c r="V9" s="86">
        <v>47026</v>
      </c>
      <c r="W9" s="86">
        <v>47118</v>
      </c>
      <c r="X9" s="86">
        <v>47208</v>
      </c>
      <c r="Y9" s="86">
        <v>47299</v>
      </c>
      <c r="Z9" s="86">
        <v>47391</v>
      </c>
      <c r="AA9" s="86">
        <v>47483</v>
      </c>
      <c r="AB9" s="86">
        <v>47573</v>
      </c>
      <c r="AC9" s="86">
        <v>47664</v>
      </c>
      <c r="AD9" s="86">
        <v>47756</v>
      </c>
      <c r="AE9" s="86">
        <v>47848</v>
      </c>
      <c r="AF9" s="89" t="s">
        <v>52</v>
      </c>
    </row>
    <row r="10" spans="1:32" ht="24" x14ac:dyDescent="0.3">
      <c r="A10" s="89" t="s">
        <v>37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</row>
    <row r="11" spans="1:32" ht="13.8" x14ac:dyDescent="0.3">
      <c r="A11" s="81">
        <v>42460</v>
      </c>
      <c r="B11" s="8"/>
      <c r="C11" s="8"/>
      <c r="D11" s="8"/>
      <c r="E11" s="8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7"/>
    </row>
    <row r="12" spans="1:32" ht="13.8" x14ac:dyDescent="0.3">
      <c r="A12" s="81">
        <v>42551</v>
      </c>
      <c r="B12" s="36"/>
      <c r="C12" s="8"/>
      <c r="D12" s="8"/>
      <c r="E12" s="8"/>
      <c r="F12" s="8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7"/>
    </row>
    <row r="13" spans="1:32" ht="13.8" x14ac:dyDescent="0.3">
      <c r="A13" s="81">
        <v>42643</v>
      </c>
      <c r="B13" s="36"/>
      <c r="C13" s="36"/>
      <c r="D13" s="8"/>
      <c r="E13" s="8"/>
      <c r="F13" s="8"/>
      <c r="G13" s="8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</row>
    <row r="14" spans="1:32" ht="13.8" x14ac:dyDescent="0.3">
      <c r="A14" s="81">
        <v>42735</v>
      </c>
      <c r="B14" s="36"/>
      <c r="C14" s="36"/>
      <c r="D14" s="36"/>
      <c r="E14" s="8"/>
      <c r="F14" s="8"/>
      <c r="G14" s="8"/>
      <c r="H14" s="8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7"/>
    </row>
    <row r="15" spans="1:32" ht="13.8" x14ac:dyDescent="0.3">
      <c r="A15" s="81">
        <v>42825</v>
      </c>
      <c r="B15" s="36"/>
      <c r="C15" s="36"/>
      <c r="D15" s="36"/>
      <c r="E15" s="36"/>
      <c r="F15" s="8"/>
      <c r="G15" s="8"/>
      <c r="H15" s="8"/>
      <c r="I15" s="8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7"/>
    </row>
    <row r="16" spans="1:32" ht="13.8" x14ac:dyDescent="0.3">
      <c r="A16" s="81">
        <v>42916</v>
      </c>
      <c r="B16" s="36"/>
      <c r="C16" s="36"/>
      <c r="D16" s="36"/>
      <c r="E16" s="36"/>
      <c r="F16" s="36"/>
      <c r="G16" s="8"/>
      <c r="H16" s="8"/>
      <c r="I16" s="8"/>
      <c r="J16" s="8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7"/>
    </row>
    <row r="17" spans="1:32" ht="13.8" x14ac:dyDescent="0.3">
      <c r="A17" s="81">
        <v>43008</v>
      </c>
      <c r="B17" s="36"/>
      <c r="C17" s="36"/>
      <c r="D17" s="36"/>
      <c r="E17" s="36"/>
      <c r="F17" s="36"/>
      <c r="G17" s="36"/>
      <c r="H17" s="8"/>
      <c r="I17" s="8"/>
      <c r="J17" s="8"/>
      <c r="K17" s="8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7"/>
    </row>
    <row r="18" spans="1:32" ht="13.8" x14ac:dyDescent="0.3">
      <c r="A18" s="81">
        <v>43100</v>
      </c>
      <c r="B18" s="36"/>
      <c r="C18" s="36"/>
      <c r="D18" s="36"/>
      <c r="E18" s="36"/>
      <c r="F18" s="36"/>
      <c r="G18" s="36"/>
      <c r="H18" s="36"/>
      <c r="I18" s="8"/>
      <c r="J18" s="8"/>
      <c r="K18" s="8"/>
      <c r="L18" s="8"/>
      <c r="M18" s="36"/>
      <c r="N18" s="36"/>
      <c r="O18" s="36"/>
      <c r="P18" s="36"/>
      <c r="Q18" s="36"/>
      <c r="R18" s="36"/>
      <c r="S18" s="36"/>
      <c r="T18" s="8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7"/>
    </row>
    <row r="19" spans="1:32" ht="13.8" x14ac:dyDescent="0.3">
      <c r="A19" s="81">
        <v>43190</v>
      </c>
      <c r="B19" s="36"/>
      <c r="C19" s="36"/>
      <c r="D19" s="36"/>
      <c r="E19" s="36"/>
      <c r="F19" s="36"/>
      <c r="G19" s="36"/>
      <c r="H19" s="36"/>
      <c r="I19" s="36"/>
      <c r="J19" s="8"/>
      <c r="K19" s="8"/>
      <c r="L19" s="8"/>
      <c r="M19" s="8"/>
      <c r="N19" s="36"/>
      <c r="O19" s="36"/>
      <c r="P19" s="36"/>
      <c r="Q19" s="36"/>
      <c r="R19" s="36"/>
      <c r="S19" s="36"/>
      <c r="T19" s="8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7"/>
    </row>
    <row r="20" spans="1:32" ht="13.8" x14ac:dyDescent="0.3">
      <c r="A20" s="81">
        <v>43281</v>
      </c>
      <c r="B20" s="36"/>
      <c r="C20" s="36"/>
      <c r="D20" s="36"/>
      <c r="E20" s="36"/>
      <c r="F20" s="36"/>
      <c r="G20" s="36"/>
      <c r="H20" s="36"/>
      <c r="I20" s="36"/>
      <c r="J20" s="36"/>
      <c r="K20" s="8"/>
      <c r="L20" s="8"/>
      <c r="M20" s="8"/>
      <c r="N20" s="8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7"/>
    </row>
    <row r="21" spans="1:32" ht="13.8" x14ac:dyDescent="0.3">
      <c r="A21" s="81">
        <v>43373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8"/>
      <c r="M21" s="8"/>
      <c r="N21" s="8"/>
      <c r="O21" s="8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7"/>
    </row>
    <row r="22" spans="1:32" ht="13.8" x14ac:dyDescent="0.3">
      <c r="A22" s="81">
        <v>43465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8"/>
      <c r="N22" s="8"/>
      <c r="O22" s="8"/>
      <c r="P22" s="8"/>
      <c r="Q22" s="36"/>
      <c r="R22" s="36"/>
      <c r="S22" s="36"/>
      <c r="T22" s="8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7"/>
    </row>
    <row r="23" spans="1:32" ht="13.8" x14ac:dyDescent="0.3">
      <c r="A23" s="81">
        <v>43555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8"/>
      <c r="O23" s="8"/>
      <c r="P23" s="8"/>
      <c r="Q23" s="8"/>
      <c r="R23" s="36"/>
      <c r="S23" s="36"/>
      <c r="T23" s="8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7"/>
    </row>
    <row r="24" spans="1:32" ht="13.8" x14ac:dyDescent="0.3">
      <c r="A24" s="81">
        <v>43646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8"/>
      <c r="P24" s="8"/>
      <c r="Q24" s="8"/>
      <c r="R24" s="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7"/>
    </row>
    <row r="25" spans="1:32" ht="13.8" x14ac:dyDescent="0.3">
      <c r="A25" s="81">
        <v>43738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8"/>
      <c r="Q25" s="8"/>
      <c r="R25" s="8"/>
      <c r="S25" s="8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7"/>
    </row>
    <row r="26" spans="1:32" ht="13.8" x14ac:dyDescent="0.3">
      <c r="A26" s="81">
        <v>43830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8"/>
      <c r="R26" s="8"/>
      <c r="S26" s="8"/>
      <c r="T26" s="8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7"/>
    </row>
    <row r="27" spans="1:32" ht="13.8" x14ac:dyDescent="0.3">
      <c r="A27" s="81">
        <v>43921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8"/>
      <c r="S27" s="8"/>
      <c r="T27" s="8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7"/>
    </row>
    <row r="28" spans="1:32" ht="13.8" x14ac:dyDescent="0.3">
      <c r="A28" s="81">
        <v>44012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8"/>
      <c r="T28" s="8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7"/>
    </row>
    <row r="29" spans="1:32" ht="13.8" x14ac:dyDescent="0.3">
      <c r="A29" s="81">
        <v>44104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8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7"/>
    </row>
    <row r="30" spans="1:32" ht="13.8" x14ac:dyDescent="0.3">
      <c r="A30" s="81">
        <v>44196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7"/>
    </row>
    <row r="31" spans="1:32" ht="13.8" x14ac:dyDescent="0.3">
      <c r="A31" s="81">
        <v>44286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7"/>
    </row>
    <row r="32" spans="1:32" ht="13.8" x14ac:dyDescent="0.3">
      <c r="A32" s="81">
        <v>44377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7"/>
    </row>
    <row r="33" spans="1:32" ht="13.8" x14ac:dyDescent="0.3">
      <c r="A33" s="81">
        <v>44469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7"/>
    </row>
    <row r="34" spans="1:32" ht="13.8" x14ac:dyDescent="0.3">
      <c r="A34" s="81">
        <v>44561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7"/>
    </row>
    <row r="35" spans="1:32" ht="13.8" x14ac:dyDescent="0.3">
      <c r="A35" s="81">
        <v>44651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7"/>
    </row>
    <row r="36" spans="1:32" ht="13.8" x14ac:dyDescent="0.3">
      <c r="A36" s="81">
        <v>44742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7"/>
    </row>
    <row r="37" spans="1:32" ht="13.8" x14ac:dyDescent="0.3">
      <c r="A37" s="81">
        <v>44834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7"/>
    </row>
    <row r="38" spans="1:32" ht="13.8" x14ac:dyDescent="0.3">
      <c r="A38" s="81">
        <v>44926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7"/>
    </row>
    <row r="39" spans="1:32" ht="13.8" x14ac:dyDescent="0.3">
      <c r="A39" s="81">
        <v>45016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7"/>
    </row>
    <row r="40" spans="1:32" ht="13.8" x14ac:dyDescent="0.3">
      <c r="A40" s="81">
        <v>45107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7"/>
    </row>
    <row r="41" spans="1:32" ht="13.8" x14ac:dyDescent="0.3">
      <c r="C41" s="38"/>
      <c r="D41" s="38"/>
      <c r="E41" s="38"/>
      <c r="F41" s="38"/>
      <c r="G41" s="38"/>
      <c r="H41" s="38"/>
    </row>
    <row r="42" spans="1:32" ht="13.8" x14ac:dyDescent="0.3">
      <c r="C42" s="38"/>
      <c r="D42" s="38"/>
      <c r="E42" s="38"/>
      <c r="F42" s="38"/>
      <c r="G42" s="38"/>
    </row>
    <row r="43" spans="1:32" ht="13.8" x14ac:dyDescent="0.3">
      <c r="C43" s="38"/>
      <c r="E43" s="38"/>
      <c r="F43" s="38"/>
    </row>
    <row r="44" spans="1:32" ht="13.8" x14ac:dyDescent="0.3">
      <c r="C44" s="38"/>
      <c r="E44" s="38"/>
    </row>
    <row r="45" spans="1:32" ht="13.8" x14ac:dyDescent="0.3">
      <c r="C45" s="38"/>
    </row>
    <row r="46" spans="1:32" ht="13.8" x14ac:dyDescent="0.3">
      <c r="B46" s="39"/>
    </row>
    <row r="47" spans="1:32" ht="13.8" x14ac:dyDescent="0.3">
      <c r="B47" s="39"/>
    </row>
    <row r="48" spans="1:32" ht="13.8" x14ac:dyDescent="0.3">
      <c r="B48" s="39"/>
    </row>
    <row r="49" spans="2:2" ht="13.8" x14ac:dyDescent="0.3">
      <c r="B49" s="39"/>
    </row>
    <row r="50" spans="2:2" ht="13.8" x14ac:dyDescent="0.3">
      <c r="B50" s="39"/>
    </row>
    <row r="51" spans="2:2" ht="13.8" x14ac:dyDescent="0.3">
      <c r="B51" s="39"/>
    </row>
    <row r="52" spans="2:2" ht="13.8" x14ac:dyDescent="0.3">
      <c r="B52" s="39"/>
    </row>
    <row r="53" spans="2:2" ht="13.8" x14ac:dyDescent="0.3">
      <c r="B53" s="39"/>
    </row>
    <row r="54" spans="2:2" ht="13.8" x14ac:dyDescent="0.3">
      <c r="B54" s="39"/>
    </row>
    <row r="55" spans="2:2" ht="13.8" x14ac:dyDescent="0.3">
      <c r="B55" s="39"/>
    </row>
    <row r="56" spans="2:2" ht="13.8" x14ac:dyDescent="0.3">
      <c r="B56" s="39"/>
    </row>
    <row r="57" spans="2:2" ht="13.8" x14ac:dyDescent="0.3">
      <c r="B57" s="39"/>
    </row>
    <row r="58" spans="2:2" ht="13.8" x14ac:dyDescent="0.3">
      <c r="B58" s="39"/>
    </row>
    <row r="59" spans="2:2" ht="13.8" x14ac:dyDescent="0.3">
      <c r="B59" s="39"/>
    </row>
    <row r="60" spans="2:2" ht="13.8" x14ac:dyDescent="0.3">
      <c r="B60" s="39"/>
    </row>
    <row r="61" spans="2:2" ht="13.8" x14ac:dyDescent="0.3">
      <c r="B61" s="39"/>
    </row>
    <row r="62" spans="2:2" ht="13.8" x14ac:dyDescent="0.3">
      <c r="B62" s="39"/>
    </row>
    <row r="63" spans="2:2" ht="13.8" x14ac:dyDescent="0.3">
      <c r="B63" s="39"/>
    </row>
    <row r="64" spans="2:2" ht="13.8" x14ac:dyDescent="0.3">
      <c r="B64" s="39"/>
    </row>
    <row r="65" spans="2:2" ht="13.8" x14ac:dyDescent="0.3">
      <c r="B65" s="39"/>
    </row>
    <row r="66" spans="2:2" ht="13.8" x14ac:dyDescent="0.3">
      <c r="B66" s="39"/>
    </row>
    <row r="67" spans="2:2" ht="13.8" x14ac:dyDescent="0.3">
      <c r="B67" s="39"/>
    </row>
    <row r="68" spans="2:2" ht="13.8" x14ac:dyDescent="0.3">
      <c r="B68" s="39"/>
    </row>
    <row r="69" spans="2:2" ht="13.8" x14ac:dyDescent="0.3">
      <c r="B69" s="39"/>
    </row>
    <row r="70" spans="2:2" ht="13.8" x14ac:dyDescent="0.3">
      <c r="B70" s="39"/>
    </row>
    <row r="71" spans="2:2" ht="13.8" x14ac:dyDescent="0.3">
      <c r="B71" s="39"/>
    </row>
    <row r="72" spans="2:2" ht="13.8" x14ac:dyDescent="0.3">
      <c r="B72" s="39"/>
    </row>
    <row r="73" spans="2:2" ht="13.8" x14ac:dyDescent="0.3">
      <c r="B73" s="39"/>
    </row>
    <row r="74" spans="2:2" ht="13.8" x14ac:dyDescent="0.3">
      <c r="B74" s="39"/>
    </row>
    <row r="75" spans="2:2" ht="13.8" x14ac:dyDescent="0.3">
      <c r="B75" s="39"/>
    </row>
    <row r="76" spans="2:2" ht="13.8" x14ac:dyDescent="0.3">
      <c r="B76" s="39"/>
    </row>
    <row r="77" spans="2:2" ht="13.8" x14ac:dyDescent="0.3">
      <c r="B77" s="39"/>
    </row>
    <row r="78" spans="2:2" ht="13.8" x14ac:dyDescent="0.3">
      <c r="B78" s="39"/>
    </row>
    <row r="79" spans="2:2" ht="13.8" x14ac:dyDescent="0.3">
      <c r="B79" s="39"/>
    </row>
    <row r="80" spans="2:2" ht="13.8" x14ac:dyDescent="0.3">
      <c r="B80" s="39"/>
    </row>
    <row r="81" spans="2:2" ht="13.8" x14ac:dyDescent="0.3">
      <c r="B81" s="39"/>
    </row>
  </sheetData>
  <mergeCells count="1">
    <mergeCell ref="B7:AF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"/>
  <sheetViews>
    <sheetView zoomScale="80" zoomScaleNormal="80" workbookViewId="0">
      <selection activeCell="A3" sqref="A3"/>
    </sheetView>
  </sheetViews>
  <sheetFormatPr defaultColWidth="8.88671875" defaultRowHeight="12.75" customHeight="1" outlineLevelRow="1" x14ac:dyDescent="0.3"/>
  <cols>
    <col min="1" max="1" width="19.5546875" style="29" customWidth="1"/>
    <col min="2" max="31" width="9.109375" style="29" customWidth="1"/>
    <col min="32" max="32" width="11.77734375" style="29" customWidth="1"/>
    <col min="33" max="33" width="10.33203125" style="29" customWidth="1"/>
    <col min="34" max="16384" width="8.88671875" style="29"/>
  </cols>
  <sheetData>
    <row r="1" spans="1:32" ht="24" x14ac:dyDescent="0.3">
      <c r="A1" s="2" t="s">
        <v>27</v>
      </c>
      <c r="B1" s="64" t="s">
        <v>48</v>
      </c>
      <c r="C1" s="53">
        <v>45107</v>
      </c>
    </row>
    <row r="2" spans="1:32" ht="13.8" outlineLevel="1" x14ac:dyDescent="0.3">
      <c r="A2" s="58" t="s">
        <v>51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32" ht="13.8" outlineLevel="1" x14ac:dyDescent="0.3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32" ht="13.8" x14ac:dyDescent="0.3">
      <c r="A4" s="57" t="s">
        <v>13</v>
      </c>
      <c r="B4" s="52" t="s">
        <v>38</v>
      </c>
      <c r="C4" s="48"/>
      <c r="D4" s="27"/>
      <c r="E4" s="27"/>
      <c r="F4" s="41"/>
      <c r="G4" s="41"/>
      <c r="H4" s="41"/>
      <c r="J4" s="33"/>
    </row>
    <row r="5" spans="1:32" ht="13.8" x14ac:dyDescent="0.3">
      <c r="A5" s="55" t="s">
        <v>9</v>
      </c>
      <c r="B5" s="56" t="s">
        <v>10</v>
      </c>
      <c r="C5" s="48"/>
      <c r="D5" s="48"/>
      <c r="E5" s="9"/>
      <c r="F5" s="4"/>
      <c r="G5" s="4"/>
      <c r="H5" s="4"/>
      <c r="K5" s="32"/>
    </row>
    <row r="6" spans="1:32" ht="13.8" x14ac:dyDescent="0.3">
      <c r="A6" s="34"/>
      <c r="B6" s="34"/>
      <c r="G6" s="32"/>
      <c r="K6" s="32"/>
    </row>
    <row r="7" spans="1:32" ht="36" x14ac:dyDescent="0.3">
      <c r="A7" s="6" t="s">
        <v>26</v>
      </c>
      <c r="B7" s="109" t="s">
        <v>16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</row>
    <row r="8" spans="1:32" ht="13.8" x14ac:dyDescent="0.3">
      <c r="A8" s="7" t="s">
        <v>1</v>
      </c>
      <c r="B8" s="7" t="s">
        <v>2</v>
      </c>
      <c r="C8" s="7" t="s">
        <v>3</v>
      </c>
      <c r="D8" s="7" t="s">
        <v>4</v>
      </c>
      <c r="E8" s="7" t="s">
        <v>11</v>
      </c>
      <c r="F8" s="7" t="s">
        <v>12</v>
      </c>
      <c r="G8" s="7" t="s">
        <v>13</v>
      </c>
      <c r="H8" s="7" t="s">
        <v>17</v>
      </c>
      <c r="I8" s="7" t="s">
        <v>5</v>
      </c>
      <c r="J8" s="7" t="s">
        <v>6</v>
      </c>
      <c r="K8" s="7" t="s">
        <v>7</v>
      </c>
      <c r="L8" s="7" t="s">
        <v>18</v>
      </c>
      <c r="M8" s="7" t="s">
        <v>14</v>
      </c>
      <c r="N8" s="7" t="s">
        <v>15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8</v>
      </c>
      <c r="T8" s="7" t="s">
        <v>23</v>
      </c>
      <c r="U8" s="7" t="s">
        <v>24</v>
      </c>
      <c r="V8" s="7" t="s">
        <v>28</v>
      </c>
      <c r="W8" s="7" t="s">
        <v>29</v>
      </c>
      <c r="X8" s="7" t="s">
        <v>30</v>
      </c>
      <c r="Y8" s="7" t="s">
        <v>31</v>
      </c>
      <c r="Z8" s="7" t="s">
        <v>32</v>
      </c>
      <c r="AA8" s="7" t="s">
        <v>33</v>
      </c>
      <c r="AB8" s="7" t="s">
        <v>34</v>
      </c>
      <c r="AC8" s="7" t="s">
        <v>35</v>
      </c>
      <c r="AD8" s="7" t="s">
        <v>36</v>
      </c>
      <c r="AE8" s="7">
        <v>32</v>
      </c>
      <c r="AF8" s="7">
        <v>33</v>
      </c>
    </row>
    <row r="9" spans="1:32" ht="24" x14ac:dyDescent="0.3">
      <c r="A9" s="7" t="s">
        <v>25</v>
      </c>
      <c r="B9" s="86">
        <v>45199</v>
      </c>
      <c r="C9" s="86">
        <v>45291</v>
      </c>
      <c r="D9" s="86">
        <v>45382</v>
      </c>
      <c r="E9" s="86">
        <v>45473</v>
      </c>
      <c r="F9" s="86">
        <v>45565</v>
      </c>
      <c r="G9" s="86">
        <v>45657</v>
      </c>
      <c r="H9" s="86">
        <v>45747</v>
      </c>
      <c r="I9" s="86">
        <v>45838</v>
      </c>
      <c r="J9" s="86">
        <v>45930</v>
      </c>
      <c r="K9" s="86">
        <v>46022</v>
      </c>
      <c r="L9" s="86">
        <v>46112</v>
      </c>
      <c r="M9" s="86">
        <v>46203</v>
      </c>
      <c r="N9" s="86">
        <v>46295</v>
      </c>
      <c r="O9" s="86">
        <v>46387</v>
      </c>
      <c r="P9" s="86">
        <v>46477</v>
      </c>
      <c r="Q9" s="86">
        <v>46568</v>
      </c>
      <c r="R9" s="86">
        <v>46660</v>
      </c>
      <c r="S9" s="86">
        <v>46752</v>
      </c>
      <c r="T9" s="86">
        <v>46843</v>
      </c>
      <c r="U9" s="86">
        <v>46934</v>
      </c>
      <c r="V9" s="86">
        <v>47026</v>
      </c>
      <c r="W9" s="86">
        <v>47118</v>
      </c>
      <c r="X9" s="86">
        <v>47208</v>
      </c>
      <c r="Y9" s="86">
        <v>47299</v>
      </c>
      <c r="Z9" s="86">
        <v>47391</v>
      </c>
      <c r="AA9" s="86">
        <v>47483</v>
      </c>
      <c r="AB9" s="86">
        <v>47573</v>
      </c>
      <c r="AC9" s="86">
        <v>47664</v>
      </c>
      <c r="AD9" s="86">
        <v>47756</v>
      </c>
      <c r="AE9" s="86">
        <v>47848</v>
      </c>
      <c r="AF9" s="89" t="s">
        <v>52</v>
      </c>
    </row>
    <row r="10" spans="1:32" ht="24" x14ac:dyDescent="0.3">
      <c r="A10" s="89" t="s">
        <v>37</v>
      </c>
      <c r="B10" s="96">
        <v>10</v>
      </c>
      <c r="C10" s="96">
        <v>6</v>
      </c>
      <c r="D10" s="96">
        <v>5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</row>
    <row r="11" spans="1:32" ht="13.8" x14ac:dyDescent="0.3">
      <c r="A11" s="81">
        <v>42460</v>
      </c>
      <c r="B11" s="94">
        <v>1000</v>
      </c>
      <c r="C11" s="95">
        <f>B11*0.9</f>
        <v>900</v>
      </c>
      <c r="D11" s="95">
        <f t="shared" ref="D11:AF11" si="0">C11*0.9</f>
        <v>810</v>
      </c>
      <c r="E11" s="95">
        <f t="shared" si="0"/>
        <v>729</v>
      </c>
      <c r="F11" s="95">
        <f t="shared" si="0"/>
        <v>656.1</v>
      </c>
      <c r="G11" s="95">
        <f t="shared" si="0"/>
        <v>590.49</v>
      </c>
      <c r="H11" s="95">
        <f t="shared" si="0"/>
        <v>531.44100000000003</v>
      </c>
      <c r="I11" s="95">
        <f t="shared" si="0"/>
        <v>478.29690000000005</v>
      </c>
      <c r="J11" s="95">
        <f t="shared" si="0"/>
        <v>430.46721000000008</v>
      </c>
      <c r="K11" s="95">
        <f t="shared" si="0"/>
        <v>387.42048900000009</v>
      </c>
      <c r="L11" s="95">
        <f t="shared" si="0"/>
        <v>348.6784401000001</v>
      </c>
      <c r="M11" s="95">
        <f t="shared" si="0"/>
        <v>313.8105960900001</v>
      </c>
      <c r="N11" s="95">
        <f t="shared" si="0"/>
        <v>282.42953648100013</v>
      </c>
      <c r="O11" s="95">
        <f t="shared" si="0"/>
        <v>254.18658283290011</v>
      </c>
      <c r="P11" s="95">
        <f t="shared" si="0"/>
        <v>228.76792454961011</v>
      </c>
      <c r="Q11" s="95">
        <f t="shared" si="0"/>
        <v>205.89113209464909</v>
      </c>
      <c r="R11" s="95">
        <f t="shared" si="0"/>
        <v>185.3020188851842</v>
      </c>
      <c r="S11" s="95">
        <f t="shared" si="0"/>
        <v>166.77181699666579</v>
      </c>
      <c r="T11" s="95">
        <f t="shared" si="0"/>
        <v>150.09463529699923</v>
      </c>
      <c r="U11" s="95">
        <f t="shared" si="0"/>
        <v>135.0851717672993</v>
      </c>
      <c r="V11" s="95">
        <f t="shared" si="0"/>
        <v>121.57665459056938</v>
      </c>
      <c r="W11" s="95">
        <f t="shared" si="0"/>
        <v>109.41898913151245</v>
      </c>
      <c r="X11" s="95">
        <f t="shared" si="0"/>
        <v>98.477090218361198</v>
      </c>
      <c r="Y11" s="95">
        <f t="shared" si="0"/>
        <v>88.629381196525074</v>
      </c>
      <c r="Z11" s="95">
        <f t="shared" si="0"/>
        <v>79.766443076872562</v>
      </c>
      <c r="AA11" s="95">
        <f t="shared" si="0"/>
        <v>71.78979876918531</v>
      </c>
      <c r="AB11" s="95">
        <f t="shared" si="0"/>
        <v>64.610818892266778</v>
      </c>
      <c r="AC11" s="95">
        <f t="shared" si="0"/>
        <v>58.149737003040102</v>
      </c>
      <c r="AD11" s="95">
        <f t="shared" si="0"/>
        <v>52.334763302736093</v>
      </c>
      <c r="AE11" s="95">
        <f t="shared" si="0"/>
        <v>47.101286972462482</v>
      </c>
      <c r="AF11" s="95">
        <f t="shared" si="0"/>
        <v>42.391158275216235</v>
      </c>
    </row>
    <row r="12" spans="1:32" ht="13.8" x14ac:dyDescent="0.3">
      <c r="A12" s="81">
        <v>42551</v>
      </c>
      <c r="B12" s="73">
        <f>B11*1.02</f>
        <v>1020</v>
      </c>
      <c r="C12" s="95">
        <f t="shared" ref="C12:AF12" si="1">B12*0.9</f>
        <v>918</v>
      </c>
      <c r="D12" s="95">
        <f t="shared" si="1"/>
        <v>826.2</v>
      </c>
      <c r="E12" s="95">
        <f t="shared" si="1"/>
        <v>743.58</v>
      </c>
      <c r="F12" s="95">
        <f t="shared" si="1"/>
        <v>669.22200000000009</v>
      </c>
      <c r="G12" s="95">
        <f t="shared" si="1"/>
        <v>602.29980000000012</v>
      </c>
      <c r="H12" s="95">
        <f t="shared" si="1"/>
        <v>542.06982000000016</v>
      </c>
      <c r="I12" s="95">
        <f t="shared" si="1"/>
        <v>487.86283800000018</v>
      </c>
      <c r="J12" s="95">
        <f t="shared" si="1"/>
        <v>439.07655420000015</v>
      </c>
      <c r="K12" s="95">
        <f t="shared" si="1"/>
        <v>395.16889878000012</v>
      </c>
      <c r="L12" s="95">
        <f t="shared" si="1"/>
        <v>355.65200890200009</v>
      </c>
      <c r="M12" s="95">
        <f t="shared" si="1"/>
        <v>320.08680801180009</v>
      </c>
      <c r="N12" s="95">
        <f t="shared" si="1"/>
        <v>288.0781272106201</v>
      </c>
      <c r="O12" s="95">
        <f t="shared" si="1"/>
        <v>259.27031448955807</v>
      </c>
      <c r="P12" s="95">
        <f t="shared" si="1"/>
        <v>233.34328304060227</v>
      </c>
      <c r="Q12" s="95">
        <f t="shared" si="1"/>
        <v>210.00895473654205</v>
      </c>
      <c r="R12" s="95">
        <f t="shared" si="1"/>
        <v>189.00805926288785</v>
      </c>
      <c r="S12" s="95">
        <f t="shared" si="1"/>
        <v>170.10725333659909</v>
      </c>
      <c r="T12" s="95">
        <f t="shared" si="1"/>
        <v>153.09652800293918</v>
      </c>
      <c r="U12" s="95">
        <f t="shared" si="1"/>
        <v>137.78687520264526</v>
      </c>
      <c r="V12" s="95">
        <f t="shared" si="1"/>
        <v>124.00818768238074</v>
      </c>
      <c r="W12" s="95">
        <f t="shared" si="1"/>
        <v>111.60736891414267</v>
      </c>
      <c r="X12" s="95">
        <f t="shared" si="1"/>
        <v>100.44663202272841</v>
      </c>
      <c r="Y12" s="95">
        <f t="shared" si="1"/>
        <v>90.401968820455565</v>
      </c>
      <c r="Z12" s="95">
        <f t="shared" si="1"/>
        <v>81.361771938410016</v>
      </c>
      <c r="AA12" s="95">
        <f t="shared" si="1"/>
        <v>73.225594744569023</v>
      </c>
      <c r="AB12" s="95">
        <f t="shared" si="1"/>
        <v>65.903035270112127</v>
      </c>
      <c r="AC12" s="95">
        <f t="shared" si="1"/>
        <v>59.312731743100919</v>
      </c>
      <c r="AD12" s="95">
        <f t="shared" si="1"/>
        <v>53.381458568790826</v>
      </c>
      <c r="AE12" s="95">
        <f t="shared" si="1"/>
        <v>48.043312711911746</v>
      </c>
      <c r="AF12" s="95">
        <f t="shared" si="1"/>
        <v>43.238981440720572</v>
      </c>
    </row>
    <row r="13" spans="1:32" ht="13.8" x14ac:dyDescent="0.3">
      <c r="A13" s="81">
        <v>42643</v>
      </c>
      <c r="B13" s="73">
        <f t="shared" ref="B13:B40" si="2">B12*1.02</f>
        <v>1040.4000000000001</v>
      </c>
      <c r="C13" s="95">
        <f t="shared" ref="C13:AF13" si="3">B13*0.9</f>
        <v>936.36000000000013</v>
      </c>
      <c r="D13" s="95">
        <f t="shared" si="3"/>
        <v>842.72400000000016</v>
      </c>
      <c r="E13" s="95">
        <f t="shared" si="3"/>
        <v>758.45160000000021</v>
      </c>
      <c r="F13" s="95">
        <f t="shared" si="3"/>
        <v>682.60644000000025</v>
      </c>
      <c r="G13" s="95">
        <f t="shared" si="3"/>
        <v>614.34579600000029</v>
      </c>
      <c r="H13" s="95">
        <f t="shared" si="3"/>
        <v>552.91121640000028</v>
      </c>
      <c r="I13" s="95">
        <f t="shared" si="3"/>
        <v>497.62009476000026</v>
      </c>
      <c r="J13" s="95">
        <f t="shared" si="3"/>
        <v>447.85808528400025</v>
      </c>
      <c r="K13" s="95">
        <f t="shared" si="3"/>
        <v>403.07227675560023</v>
      </c>
      <c r="L13" s="95">
        <f t="shared" si="3"/>
        <v>362.76504908004023</v>
      </c>
      <c r="M13" s="95">
        <f t="shared" si="3"/>
        <v>326.4885441720362</v>
      </c>
      <c r="N13" s="95">
        <f t="shared" si="3"/>
        <v>293.83968975483259</v>
      </c>
      <c r="O13" s="95">
        <f t="shared" si="3"/>
        <v>264.45572077934935</v>
      </c>
      <c r="P13" s="95">
        <f t="shared" si="3"/>
        <v>238.01014870141441</v>
      </c>
      <c r="Q13" s="95">
        <f t="shared" si="3"/>
        <v>214.20913383127296</v>
      </c>
      <c r="R13" s="95">
        <f t="shared" si="3"/>
        <v>192.78822044814567</v>
      </c>
      <c r="S13" s="95">
        <f t="shared" si="3"/>
        <v>173.50939840333109</v>
      </c>
      <c r="T13" s="95">
        <f t="shared" si="3"/>
        <v>156.15845856299799</v>
      </c>
      <c r="U13" s="95">
        <f t="shared" si="3"/>
        <v>140.54261270669821</v>
      </c>
      <c r="V13" s="95">
        <f t="shared" si="3"/>
        <v>126.4883514360284</v>
      </c>
      <c r="W13" s="95">
        <f t="shared" si="3"/>
        <v>113.83951629242556</v>
      </c>
      <c r="X13" s="95">
        <f t="shared" si="3"/>
        <v>102.455564663183</v>
      </c>
      <c r="Y13" s="95">
        <f t="shared" si="3"/>
        <v>92.210008196864706</v>
      </c>
      <c r="Z13" s="95">
        <f t="shared" si="3"/>
        <v>82.98900737717824</v>
      </c>
      <c r="AA13" s="95">
        <f t="shared" si="3"/>
        <v>74.690106639460424</v>
      </c>
      <c r="AB13" s="95">
        <f t="shared" si="3"/>
        <v>67.221095975514388</v>
      </c>
      <c r="AC13" s="95">
        <f t="shared" si="3"/>
        <v>60.49898637796295</v>
      </c>
      <c r="AD13" s="95">
        <f t="shared" si="3"/>
        <v>54.449087740166654</v>
      </c>
      <c r="AE13" s="95">
        <f t="shared" si="3"/>
        <v>49.004178966149986</v>
      </c>
      <c r="AF13" s="95">
        <f t="shared" si="3"/>
        <v>44.10376106953499</v>
      </c>
    </row>
    <row r="14" spans="1:32" ht="13.8" x14ac:dyDescent="0.3">
      <c r="A14" s="81">
        <v>42735</v>
      </c>
      <c r="B14" s="73">
        <f t="shared" si="2"/>
        <v>1061.2080000000001</v>
      </c>
      <c r="C14" s="95">
        <f t="shared" ref="C14:AF14" si="4">B14*0.9</f>
        <v>955.08720000000005</v>
      </c>
      <c r="D14" s="95">
        <f t="shared" si="4"/>
        <v>859.57848000000001</v>
      </c>
      <c r="E14" s="95">
        <f t="shared" si="4"/>
        <v>773.620632</v>
      </c>
      <c r="F14" s="95">
        <f t="shared" si="4"/>
        <v>696.25856880000003</v>
      </c>
      <c r="G14" s="95">
        <f t="shared" si="4"/>
        <v>626.63271192000002</v>
      </c>
      <c r="H14" s="95">
        <f t="shared" si="4"/>
        <v>563.969440728</v>
      </c>
      <c r="I14" s="95">
        <f t="shared" si="4"/>
        <v>507.57249665519998</v>
      </c>
      <c r="J14" s="95">
        <f t="shared" si="4"/>
        <v>456.81524698968002</v>
      </c>
      <c r="K14" s="95">
        <f t="shared" si="4"/>
        <v>411.133722290712</v>
      </c>
      <c r="L14" s="95">
        <f t="shared" si="4"/>
        <v>370.02035006164078</v>
      </c>
      <c r="M14" s="95">
        <f t="shared" si="4"/>
        <v>333.01831505547671</v>
      </c>
      <c r="N14" s="95">
        <f t="shared" si="4"/>
        <v>299.71648354992902</v>
      </c>
      <c r="O14" s="95">
        <f t="shared" si="4"/>
        <v>269.74483519493612</v>
      </c>
      <c r="P14" s="95">
        <f t="shared" si="4"/>
        <v>242.7703516754425</v>
      </c>
      <c r="Q14" s="95">
        <f t="shared" si="4"/>
        <v>218.49331650789824</v>
      </c>
      <c r="R14" s="95">
        <f t="shared" si="4"/>
        <v>196.64398485710842</v>
      </c>
      <c r="S14" s="95">
        <f t="shared" si="4"/>
        <v>176.97958637139757</v>
      </c>
      <c r="T14" s="95">
        <f t="shared" si="4"/>
        <v>159.28162773425782</v>
      </c>
      <c r="U14" s="95">
        <f t="shared" si="4"/>
        <v>143.35346496083204</v>
      </c>
      <c r="V14" s="95">
        <f t="shared" si="4"/>
        <v>129.01811846474885</v>
      </c>
      <c r="W14" s="95">
        <f t="shared" si="4"/>
        <v>116.11630661827397</v>
      </c>
      <c r="X14" s="95">
        <f t="shared" si="4"/>
        <v>104.50467595644658</v>
      </c>
      <c r="Y14" s="95">
        <f t="shared" si="4"/>
        <v>94.054208360801923</v>
      </c>
      <c r="Z14" s="95">
        <f t="shared" si="4"/>
        <v>84.648787524721726</v>
      </c>
      <c r="AA14" s="95">
        <f t="shared" si="4"/>
        <v>76.183908772249552</v>
      </c>
      <c r="AB14" s="95">
        <f t="shared" si="4"/>
        <v>68.565517895024598</v>
      </c>
      <c r="AC14" s="95">
        <f t="shared" si="4"/>
        <v>61.708966105522137</v>
      </c>
      <c r="AD14" s="95">
        <f t="shared" si="4"/>
        <v>55.538069494969925</v>
      </c>
      <c r="AE14" s="95">
        <f t="shared" si="4"/>
        <v>49.98426254547293</v>
      </c>
      <c r="AF14" s="95">
        <f t="shared" si="4"/>
        <v>44.98583629092564</v>
      </c>
    </row>
    <row r="15" spans="1:32" ht="13.8" x14ac:dyDescent="0.3">
      <c r="A15" s="81">
        <v>42825</v>
      </c>
      <c r="B15" s="73">
        <f t="shared" si="2"/>
        <v>1082.4321600000001</v>
      </c>
      <c r="C15" s="95">
        <f t="shared" ref="C15:AF15" si="5">B15*0.9</f>
        <v>974.18894400000011</v>
      </c>
      <c r="D15" s="95">
        <f t="shared" si="5"/>
        <v>876.77004960000011</v>
      </c>
      <c r="E15" s="95">
        <f t="shared" si="5"/>
        <v>789.09304464000013</v>
      </c>
      <c r="F15" s="95">
        <f t="shared" si="5"/>
        <v>710.18374017600013</v>
      </c>
      <c r="G15" s="95">
        <f t="shared" si="5"/>
        <v>639.16536615840016</v>
      </c>
      <c r="H15" s="95">
        <f t="shared" si="5"/>
        <v>575.2488295425602</v>
      </c>
      <c r="I15" s="95">
        <f t="shared" si="5"/>
        <v>517.72394658830422</v>
      </c>
      <c r="J15" s="95">
        <f t="shared" si="5"/>
        <v>465.95155192947379</v>
      </c>
      <c r="K15" s="95">
        <f t="shared" si="5"/>
        <v>419.35639673652645</v>
      </c>
      <c r="L15" s="95">
        <f t="shared" si="5"/>
        <v>377.4207570628738</v>
      </c>
      <c r="M15" s="95">
        <f t="shared" si="5"/>
        <v>339.67868135658642</v>
      </c>
      <c r="N15" s="95">
        <f t="shared" si="5"/>
        <v>305.71081322092778</v>
      </c>
      <c r="O15" s="95">
        <f t="shared" si="5"/>
        <v>275.13973189883501</v>
      </c>
      <c r="P15" s="95">
        <f t="shared" si="5"/>
        <v>247.62575870895151</v>
      </c>
      <c r="Q15" s="95">
        <f t="shared" si="5"/>
        <v>222.86318283805636</v>
      </c>
      <c r="R15" s="95">
        <f t="shared" si="5"/>
        <v>200.57686455425073</v>
      </c>
      <c r="S15" s="95">
        <f t="shared" si="5"/>
        <v>180.51917809882568</v>
      </c>
      <c r="T15" s="95">
        <f t="shared" si="5"/>
        <v>162.46726028894312</v>
      </c>
      <c r="U15" s="95">
        <f t="shared" si="5"/>
        <v>146.22053426004882</v>
      </c>
      <c r="V15" s="95">
        <f t="shared" si="5"/>
        <v>131.59848083404395</v>
      </c>
      <c r="W15" s="95">
        <f t="shared" si="5"/>
        <v>118.43863275063956</v>
      </c>
      <c r="X15" s="95">
        <f t="shared" si="5"/>
        <v>106.5947694755756</v>
      </c>
      <c r="Y15" s="95">
        <f t="shared" si="5"/>
        <v>95.935292528018039</v>
      </c>
      <c r="Z15" s="95">
        <f t="shared" si="5"/>
        <v>86.341763275216238</v>
      </c>
      <c r="AA15" s="95">
        <f t="shared" si="5"/>
        <v>77.707586947694622</v>
      </c>
      <c r="AB15" s="95">
        <f t="shared" si="5"/>
        <v>69.936828252925167</v>
      </c>
      <c r="AC15" s="95">
        <f t="shared" si="5"/>
        <v>62.943145427632651</v>
      </c>
      <c r="AD15" s="95">
        <f t="shared" si="5"/>
        <v>56.648830884869383</v>
      </c>
      <c r="AE15" s="95">
        <f t="shared" si="5"/>
        <v>50.983947796382445</v>
      </c>
      <c r="AF15" s="95">
        <f t="shared" si="5"/>
        <v>45.885553016744204</v>
      </c>
    </row>
    <row r="16" spans="1:32" ht="13.8" x14ac:dyDescent="0.3">
      <c r="A16" s="81">
        <v>42916</v>
      </c>
      <c r="B16" s="73">
        <f t="shared" si="2"/>
        <v>1104.0808032</v>
      </c>
      <c r="C16" s="95">
        <f t="shared" ref="C16:AF16" si="6">B16*0.9</f>
        <v>993.67272288000004</v>
      </c>
      <c r="D16" s="95">
        <f t="shared" si="6"/>
        <v>894.30545059200006</v>
      </c>
      <c r="E16" s="95">
        <f t="shared" si="6"/>
        <v>804.87490553280008</v>
      </c>
      <c r="F16" s="95">
        <f t="shared" si="6"/>
        <v>724.38741497952014</v>
      </c>
      <c r="G16" s="95">
        <f t="shared" si="6"/>
        <v>651.94867348156811</v>
      </c>
      <c r="H16" s="95">
        <f t="shared" si="6"/>
        <v>586.75380613341133</v>
      </c>
      <c r="I16" s="95">
        <f t="shared" si="6"/>
        <v>528.07842552007025</v>
      </c>
      <c r="J16" s="95">
        <f t="shared" si="6"/>
        <v>475.27058296806325</v>
      </c>
      <c r="K16" s="95">
        <f t="shared" si="6"/>
        <v>427.74352467125692</v>
      </c>
      <c r="L16" s="95">
        <f t="shared" si="6"/>
        <v>384.96917220413121</v>
      </c>
      <c r="M16" s="95">
        <f t="shared" si="6"/>
        <v>346.47225498371807</v>
      </c>
      <c r="N16" s="95">
        <f t="shared" si="6"/>
        <v>311.82502948534625</v>
      </c>
      <c r="O16" s="95">
        <f t="shared" si="6"/>
        <v>280.64252653681166</v>
      </c>
      <c r="P16" s="95">
        <f t="shared" si="6"/>
        <v>252.57827388313049</v>
      </c>
      <c r="Q16" s="95">
        <f t="shared" si="6"/>
        <v>227.32044649481745</v>
      </c>
      <c r="R16" s="95">
        <f t="shared" si="6"/>
        <v>204.58840184533571</v>
      </c>
      <c r="S16" s="95">
        <f t="shared" si="6"/>
        <v>184.12956166080215</v>
      </c>
      <c r="T16" s="95">
        <f t="shared" si="6"/>
        <v>165.71660549472193</v>
      </c>
      <c r="U16" s="95">
        <f t="shared" si="6"/>
        <v>149.14494494524973</v>
      </c>
      <c r="V16" s="95">
        <f t="shared" si="6"/>
        <v>134.23045045072476</v>
      </c>
      <c r="W16" s="95">
        <f t="shared" si="6"/>
        <v>120.80740540565229</v>
      </c>
      <c r="X16" s="95">
        <f t="shared" si="6"/>
        <v>108.72666486508706</v>
      </c>
      <c r="Y16" s="95">
        <f t="shared" si="6"/>
        <v>97.853998378578353</v>
      </c>
      <c r="Z16" s="95">
        <f t="shared" si="6"/>
        <v>88.068598540720515</v>
      </c>
      <c r="AA16" s="95">
        <f t="shared" si="6"/>
        <v>79.261738686648471</v>
      </c>
      <c r="AB16" s="95">
        <f t="shared" si="6"/>
        <v>71.335564817983624</v>
      </c>
      <c r="AC16" s="95">
        <f t="shared" si="6"/>
        <v>64.202008336185258</v>
      </c>
      <c r="AD16" s="95">
        <f t="shared" si="6"/>
        <v>57.781807502566735</v>
      </c>
      <c r="AE16" s="95">
        <f t="shared" si="6"/>
        <v>52.003626752310062</v>
      </c>
      <c r="AF16" s="95">
        <f t="shared" si="6"/>
        <v>46.803264077079056</v>
      </c>
    </row>
    <row r="17" spans="1:32" ht="13.8" x14ac:dyDescent="0.3">
      <c r="A17" s="81">
        <v>43008</v>
      </c>
      <c r="B17" s="73">
        <f t="shared" si="2"/>
        <v>1126.1624192639999</v>
      </c>
      <c r="C17" s="95">
        <f t="shared" ref="C17:AF17" si="7">B17*0.9</f>
        <v>1013.5461773375999</v>
      </c>
      <c r="D17" s="95">
        <f t="shared" si="7"/>
        <v>912.19155960384001</v>
      </c>
      <c r="E17" s="95">
        <f t="shared" si="7"/>
        <v>820.972403643456</v>
      </c>
      <c r="F17" s="95">
        <f t="shared" si="7"/>
        <v>738.87516327911044</v>
      </c>
      <c r="G17" s="95">
        <f t="shared" si="7"/>
        <v>664.98764695119939</v>
      </c>
      <c r="H17" s="95">
        <f t="shared" si="7"/>
        <v>598.48888225607948</v>
      </c>
      <c r="I17" s="95">
        <f t="shared" si="7"/>
        <v>538.6399940304716</v>
      </c>
      <c r="J17" s="95">
        <f t="shared" si="7"/>
        <v>484.77599462742444</v>
      </c>
      <c r="K17" s="95">
        <f t="shared" si="7"/>
        <v>436.29839516468201</v>
      </c>
      <c r="L17" s="95">
        <f t="shared" si="7"/>
        <v>392.66855564821384</v>
      </c>
      <c r="M17" s="95">
        <f t="shared" si="7"/>
        <v>353.40170008339248</v>
      </c>
      <c r="N17" s="95">
        <f t="shared" si="7"/>
        <v>318.06153007505327</v>
      </c>
      <c r="O17" s="95">
        <f t="shared" si="7"/>
        <v>286.25537706754795</v>
      </c>
      <c r="P17" s="95">
        <f t="shared" si="7"/>
        <v>257.62983936079314</v>
      </c>
      <c r="Q17" s="95">
        <f t="shared" si="7"/>
        <v>231.86685542471383</v>
      </c>
      <c r="R17" s="95">
        <f t="shared" si="7"/>
        <v>208.68016988224247</v>
      </c>
      <c r="S17" s="95">
        <f t="shared" si="7"/>
        <v>187.81215289401823</v>
      </c>
      <c r="T17" s="95">
        <f t="shared" si="7"/>
        <v>169.03093760461641</v>
      </c>
      <c r="U17" s="95">
        <f t="shared" si="7"/>
        <v>152.12784384415477</v>
      </c>
      <c r="V17" s="95">
        <f t="shared" si="7"/>
        <v>136.9150594597393</v>
      </c>
      <c r="W17" s="95">
        <f t="shared" si="7"/>
        <v>123.22355351376537</v>
      </c>
      <c r="X17" s="95">
        <f t="shared" si="7"/>
        <v>110.90119816238884</v>
      </c>
      <c r="Y17" s="95">
        <f t="shared" si="7"/>
        <v>99.811078346149955</v>
      </c>
      <c r="Z17" s="95">
        <f t="shared" si="7"/>
        <v>89.829970511534967</v>
      </c>
      <c r="AA17" s="95">
        <f t="shared" si="7"/>
        <v>80.846973460381477</v>
      </c>
      <c r="AB17" s="95">
        <f t="shared" si="7"/>
        <v>72.762276114343337</v>
      </c>
      <c r="AC17" s="95">
        <f t="shared" si="7"/>
        <v>65.486048502909</v>
      </c>
      <c r="AD17" s="95">
        <f t="shared" si="7"/>
        <v>58.9374436526181</v>
      </c>
      <c r="AE17" s="95">
        <f t="shared" si="7"/>
        <v>53.04369928735629</v>
      </c>
      <c r="AF17" s="95">
        <f t="shared" si="7"/>
        <v>47.739329358620665</v>
      </c>
    </row>
    <row r="18" spans="1:32" ht="13.8" x14ac:dyDescent="0.3">
      <c r="A18" s="81">
        <v>43100</v>
      </c>
      <c r="B18" s="73">
        <f t="shared" si="2"/>
        <v>1148.68566764928</v>
      </c>
      <c r="C18" s="95">
        <f t="shared" ref="C18:AF18" si="8">B18*0.9</f>
        <v>1033.8171008843522</v>
      </c>
      <c r="D18" s="95">
        <f t="shared" si="8"/>
        <v>930.43539079591699</v>
      </c>
      <c r="E18" s="95">
        <f t="shared" si="8"/>
        <v>837.39185171632528</v>
      </c>
      <c r="F18" s="95">
        <f t="shared" si="8"/>
        <v>753.65266654469281</v>
      </c>
      <c r="G18" s="95">
        <f t="shared" si="8"/>
        <v>678.28739989022358</v>
      </c>
      <c r="H18" s="95">
        <f t="shared" si="8"/>
        <v>610.45865990120126</v>
      </c>
      <c r="I18" s="95">
        <f t="shared" si="8"/>
        <v>549.41279391108117</v>
      </c>
      <c r="J18" s="95">
        <f t="shared" si="8"/>
        <v>494.47151451997308</v>
      </c>
      <c r="K18" s="95">
        <f t="shared" si="8"/>
        <v>445.0243630679758</v>
      </c>
      <c r="L18" s="95">
        <f t="shared" si="8"/>
        <v>400.52192676117824</v>
      </c>
      <c r="M18" s="95">
        <f t="shared" si="8"/>
        <v>360.4697340850604</v>
      </c>
      <c r="N18" s="95">
        <f t="shared" si="8"/>
        <v>324.42276067655439</v>
      </c>
      <c r="O18" s="95">
        <f t="shared" si="8"/>
        <v>291.98048460889896</v>
      </c>
      <c r="P18" s="95">
        <f t="shared" si="8"/>
        <v>262.78243614800908</v>
      </c>
      <c r="Q18" s="95">
        <f t="shared" si="8"/>
        <v>236.50419253320817</v>
      </c>
      <c r="R18" s="95">
        <f t="shared" si="8"/>
        <v>212.85377327988735</v>
      </c>
      <c r="S18" s="95">
        <f t="shared" si="8"/>
        <v>191.56839595189862</v>
      </c>
      <c r="T18" s="95">
        <f t="shared" si="8"/>
        <v>172.41155635670876</v>
      </c>
      <c r="U18" s="95">
        <f t="shared" si="8"/>
        <v>155.17040072103788</v>
      </c>
      <c r="V18" s="95">
        <f t="shared" si="8"/>
        <v>139.6533606489341</v>
      </c>
      <c r="W18" s="95">
        <f t="shared" si="8"/>
        <v>125.68802458404069</v>
      </c>
      <c r="X18" s="95">
        <f t="shared" si="8"/>
        <v>113.11922212563663</v>
      </c>
      <c r="Y18" s="95">
        <f t="shared" si="8"/>
        <v>101.80729991307297</v>
      </c>
      <c r="Z18" s="95">
        <f t="shared" si="8"/>
        <v>91.626569921765679</v>
      </c>
      <c r="AA18" s="95">
        <f t="shared" si="8"/>
        <v>82.463912929589114</v>
      </c>
      <c r="AB18" s="95">
        <f t="shared" si="8"/>
        <v>74.21752163663021</v>
      </c>
      <c r="AC18" s="95">
        <f t="shared" si="8"/>
        <v>66.795769472967194</v>
      </c>
      <c r="AD18" s="95">
        <f t="shared" si="8"/>
        <v>60.116192525670478</v>
      </c>
      <c r="AE18" s="95">
        <f t="shared" si="8"/>
        <v>54.104573273103433</v>
      </c>
      <c r="AF18" s="95">
        <f t="shared" si="8"/>
        <v>48.694115945793094</v>
      </c>
    </row>
    <row r="19" spans="1:32" ht="13.8" x14ac:dyDescent="0.3">
      <c r="A19" s="81">
        <v>43190</v>
      </c>
      <c r="B19" s="73">
        <f t="shared" si="2"/>
        <v>1171.6593810022657</v>
      </c>
      <c r="C19" s="95">
        <f t="shared" ref="C19:AF19" si="9">B19*0.9</f>
        <v>1054.4934429020391</v>
      </c>
      <c r="D19" s="95">
        <f t="shared" si="9"/>
        <v>949.04409861183524</v>
      </c>
      <c r="E19" s="95">
        <f t="shared" si="9"/>
        <v>854.13968875065177</v>
      </c>
      <c r="F19" s="95">
        <f t="shared" si="9"/>
        <v>768.72571987558661</v>
      </c>
      <c r="G19" s="95">
        <f t="shared" si="9"/>
        <v>691.85314788802793</v>
      </c>
      <c r="H19" s="95">
        <f t="shared" si="9"/>
        <v>622.66783309922516</v>
      </c>
      <c r="I19" s="95">
        <f t="shared" si="9"/>
        <v>560.40104978930265</v>
      </c>
      <c r="J19" s="95">
        <f t="shared" si="9"/>
        <v>504.36094481037242</v>
      </c>
      <c r="K19" s="95">
        <f t="shared" si="9"/>
        <v>453.92485032933519</v>
      </c>
      <c r="L19" s="95">
        <f t="shared" si="9"/>
        <v>408.53236529640168</v>
      </c>
      <c r="M19" s="95">
        <f t="shared" si="9"/>
        <v>367.67912876676149</v>
      </c>
      <c r="N19" s="95">
        <f t="shared" si="9"/>
        <v>330.91121589008537</v>
      </c>
      <c r="O19" s="95">
        <f t="shared" si="9"/>
        <v>297.82009430107684</v>
      </c>
      <c r="P19" s="95">
        <f t="shared" si="9"/>
        <v>268.03808487096916</v>
      </c>
      <c r="Q19" s="95">
        <f t="shared" si="9"/>
        <v>241.23427638387224</v>
      </c>
      <c r="R19" s="95">
        <f t="shared" si="9"/>
        <v>217.11084874548501</v>
      </c>
      <c r="S19" s="95">
        <f t="shared" si="9"/>
        <v>195.39976387093651</v>
      </c>
      <c r="T19" s="95">
        <f t="shared" si="9"/>
        <v>175.85978748384287</v>
      </c>
      <c r="U19" s="95">
        <f t="shared" si="9"/>
        <v>158.27380873545857</v>
      </c>
      <c r="V19" s="95">
        <f t="shared" si="9"/>
        <v>142.44642786191272</v>
      </c>
      <c r="W19" s="95">
        <f t="shared" si="9"/>
        <v>128.20178507572146</v>
      </c>
      <c r="X19" s="95">
        <f t="shared" si="9"/>
        <v>115.38160656814932</v>
      </c>
      <c r="Y19" s="95">
        <f t="shared" si="9"/>
        <v>103.8434459113344</v>
      </c>
      <c r="Z19" s="95">
        <f t="shared" si="9"/>
        <v>93.459101320200958</v>
      </c>
      <c r="AA19" s="95">
        <f t="shared" si="9"/>
        <v>84.113191188180863</v>
      </c>
      <c r="AB19" s="95">
        <f t="shared" si="9"/>
        <v>75.701872069362778</v>
      </c>
      <c r="AC19" s="95">
        <f t="shared" si="9"/>
        <v>68.131684862426496</v>
      </c>
      <c r="AD19" s="95">
        <f t="shared" si="9"/>
        <v>61.318516376183851</v>
      </c>
      <c r="AE19" s="95">
        <f t="shared" si="9"/>
        <v>55.186664738565469</v>
      </c>
      <c r="AF19" s="95">
        <f t="shared" si="9"/>
        <v>49.66799826470892</v>
      </c>
    </row>
    <row r="20" spans="1:32" ht="13.8" x14ac:dyDescent="0.3">
      <c r="A20" s="81">
        <v>43281</v>
      </c>
      <c r="B20" s="73">
        <f t="shared" si="2"/>
        <v>1195.0925686223111</v>
      </c>
      <c r="C20" s="95">
        <f t="shared" ref="C20:AF20" si="10">B20*0.9</f>
        <v>1075.5833117600801</v>
      </c>
      <c r="D20" s="95">
        <f t="shared" si="10"/>
        <v>968.02498058407207</v>
      </c>
      <c r="E20" s="95">
        <f t="shared" si="10"/>
        <v>871.22248252566487</v>
      </c>
      <c r="F20" s="95">
        <f t="shared" si="10"/>
        <v>784.10023427309841</v>
      </c>
      <c r="G20" s="95">
        <f t="shared" si="10"/>
        <v>705.69021084578856</v>
      </c>
      <c r="H20" s="95">
        <f t="shared" si="10"/>
        <v>635.12118976120973</v>
      </c>
      <c r="I20" s="95">
        <f t="shared" si="10"/>
        <v>571.60907078508876</v>
      </c>
      <c r="J20" s="95">
        <f t="shared" si="10"/>
        <v>514.44816370657986</v>
      </c>
      <c r="K20" s="95">
        <f t="shared" si="10"/>
        <v>463.00334733592189</v>
      </c>
      <c r="L20" s="95">
        <f t="shared" si="10"/>
        <v>416.70301260232969</v>
      </c>
      <c r="M20" s="95">
        <f t="shared" si="10"/>
        <v>375.03271134209672</v>
      </c>
      <c r="N20" s="95">
        <f t="shared" si="10"/>
        <v>337.52944020788703</v>
      </c>
      <c r="O20" s="95">
        <f t="shared" si="10"/>
        <v>303.77649618709836</v>
      </c>
      <c r="P20" s="95">
        <f t="shared" si="10"/>
        <v>273.39884656838854</v>
      </c>
      <c r="Q20" s="95">
        <f t="shared" si="10"/>
        <v>246.05896191154969</v>
      </c>
      <c r="R20" s="95">
        <f t="shared" si="10"/>
        <v>221.45306572039473</v>
      </c>
      <c r="S20" s="95">
        <f t="shared" si="10"/>
        <v>199.30775914835527</v>
      </c>
      <c r="T20" s="95">
        <f t="shared" si="10"/>
        <v>179.37698323351975</v>
      </c>
      <c r="U20" s="95">
        <f t="shared" si="10"/>
        <v>161.43928491016777</v>
      </c>
      <c r="V20" s="95">
        <f t="shared" si="10"/>
        <v>145.29535641915101</v>
      </c>
      <c r="W20" s="95">
        <f t="shared" si="10"/>
        <v>130.76582077723592</v>
      </c>
      <c r="X20" s="95">
        <f t="shared" si="10"/>
        <v>117.68923869951233</v>
      </c>
      <c r="Y20" s="95">
        <f t="shared" si="10"/>
        <v>105.92031482956109</v>
      </c>
      <c r="Z20" s="95">
        <f t="shared" si="10"/>
        <v>95.328283346604991</v>
      </c>
      <c r="AA20" s="95">
        <f t="shared" si="10"/>
        <v>85.795455011944497</v>
      </c>
      <c r="AB20" s="95">
        <f t="shared" si="10"/>
        <v>77.215909510750052</v>
      </c>
      <c r="AC20" s="95">
        <f t="shared" si="10"/>
        <v>69.494318559675051</v>
      </c>
      <c r="AD20" s="95">
        <f t="shared" si="10"/>
        <v>62.544886703707547</v>
      </c>
      <c r="AE20" s="95">
        <f t="shared" si="10"/>
        <v>56.290398033336793</v>
      </c>
      <c r="AF20" s="95">
        <f t="shared" si="10"/>
        <v>50.661358230003117</v>
      </c>
    </row>
    <row r="21" spans="1:32" ht="13.8" x14ac:dyDescent="0.3">
      <c r="A21" s="81">
        <v>43373</v>
      </c>
      <c r="B21" s="73">
        <f t="shared" si="2"/>
        <v>1218.9944199947574</v>
      </c>
      <c r="C21" s="95">
        <f t="shared" ref="C21:AF21" si="11">B21*0.9</f>
        <v>1097.0949779952816</v>
      </c>
      <c r="D21" s="95">
        <f t="shared" si="11"/>
        <v>987.38548019575353</v>
      </c>
      <c r="E21" s="95">
        <f t="shared" si="11"/>
        <v>888.64693217617821</v>
      </c>
      <c r="F21" s="95">
        <f t="shared" si="11"/>
        <v>799.78223895856036</v>
      </c>
      <c r="G21" s="95">
        <f t="shared" si="11"/>
        <v>719.80401506270437</v>
      </c>
      <c r="H21" s="95">
        <f t="shared" si="11"/>
        <v>647.823613556434</v>
      </c>
      <c r="I21" s="95">
        <f t="shared" si="11"/>
        <v>583.04125220079061</v>
      </c>
      <c r="J21" s="95">
        <f t="shared" si="11"/>
        <v>524.73712698071154</v>
      </c>
      <c r="K21" s="95">
        <f t="shared" si="11"/>
        <v>472.26341428264038</v>
      </c>
      <c r="L21" s="95">
        <f t="shared" si="11"/>
        <v>425.03707285437633</v>
      </c>
      <c r="M21" s="95">
        <f t="shared" si="11"/>
        <v>382.53336556893873</v>
      </c>
      <c r="N21" s="95">
        <f t="shared" si="11"/>
        <v>344.28002901204485</v>
      </c>
      <c r="O21" s="95">
        <f t="shared" si="11"/>
        <v>309.85202611084037</v>
      </c>
      <c r="P21" s="95">
        <f t="shared" si="11"/>
        <v>278.86682349975632</v>
      </c>
      <c r="Q21" s="95">
        <f t="shared" si="11"/>
        <v>250.98014114978071</v>
      </c>
      <c r="R21" s="95">
        <f t="shared" si="11"/>
        <v>225.88212703480264</v>
      </c>
      <c r="S21" s="95">
        <f t="shared" si="11"/>
        <v>203.29391433132238</v>
      </c>
      <c r="T21" s="95">
        <f t="shared" si="11"/>
        <v>182.96452289819015</v>
      </c>
      <c r="U21" s="95">
        <f t="shared" si="11"/>
        <v>164.66807060837115</v>
      </c>
      <c r="V21" s="95">
        <f t="shared" si="11"/>
        <v>148.20126354753404</v>
      </c>
      <c r="W21" s="95">
        <f t="shared" si="11"/>
        <v>133.38113719278064</v>
      </c>
      <c r="X21" s="95">
        <f t="shared" si="11"/>
        <v>120.04302347350259</v>
      </c>
      <c r="Y21" s="95">
        <f t="shared" si="11"/>
        <v>108.03872112615232</v>
      </c>
      <c r="Z21" s="95">
        <f t="shared" si="11"/>
        <v>97.234849013537101</v>
      </c>
      <c r="AA21" s="95">
        <f t="shared" si="11"/>
        <v>87.511364112183387</v>
      </c>
      <c r="AB21" s="95">
        <f t="shared" si="11"/>
        <v>78.760227700965046</v>
      </c>
      <c r="AC21" s="95">
        <f t="shared" si="11"/>
        <v>70.884204930868549</v>
      </c>
      <c r="AD21" s="95">
        <f t="shared" si="11"/>
        <v>63.795784437781698</v>
      </c>
      <c r="AE21" s="95">
        <f t="shared" si="11"/>
        <v>57.416205994003526</v>
      </c>
      <c r="AF21" s="95">
        <f t="shared" si="11"/>
        <v>51.674585394603177</v>
      </c>
    </row>
    <row r="22" spans="1:32" ht="13.8" x14ac:dyDescent="0.3">
      <c r="A22" s="81">
        <v>43465</v>
      </c>
      <c r="B22" s="73">
        <f t="shared" si="2"/>
        <v>1243.3743083946526</v>
      </c>
      <c r="C22" s="95">
        <f t="shared" ref="C22:AF22" si="12">B22*0.9</f>
        <v>1119.0368775551874</v>
      </c>
      <c r="D22" s="95">
        <f t="shared" si="12"/>
        <v>1007.1331897996687</v>
      </c>
      <c r="E22" s="95">
        <f t="shared" si="12"/>
        <v>906.41987081970183</v>
      </c>
      <c r="F22" s="95">
        <f t="shared" si="12"/>
        <v>815.77788373773171</v>
      </c>
      <c r="G22" s="95">
        <f t="shared" si="12"/>
        <v>734.20009536395855</v>
      </c>
      <c r="H22" s="95">
        <f t="shared" si="12"/>
        <v>660.78008582756274</v>
      </c>
      <c r="I22" s="95">
        <f t="shared" si="12"/>
        <v>594.70207724480645</v>
      </c>
      <c r="J22" s="95">
        <f t="shared" si="12"/>
        <v>535.23186952032586</v>
      </c>
      <c r="K22" s="95">
        <f t="shared" si="12"/>
        <v>481.70868256829328</v>
      </c>
      <c r="L22" s="95">
        <f t="shared" si="12"/>
        <v>433.53781431146399</v>
      </c>
      <c r="M22" s="95">
        <f t="shared" si="12"/>
        <v>390.1840328803176</v>
      </c>
      <c r="N22" s="95">
        <f t="shared" si="12"/>
        <v>351.16562959228582</v>
      </c>
      <c r="O22" s="95">
        <f t="shared" si="12"/>
        <v>316.04906663305724</v>
      </c>
      <c r="P22" s="95">
        <f t="shared" si="12"/>
        <v>284.44415996975152</v>
      </c>
      <c r="Q22" s="95">
        <f t="shared" si="12"/>
        <v>255.99974397277637</v>
      </c>
      <c r="R22" s="95">
        <f t="shared" si="12"/>
        <v>230.39976957549874</v>
      </c>
      <c r="S22" s="95">
        <f t="shared" si="12"/>
        <v>207.35979261794887</v>
      </c>
      <c r="T22" s="95">
        <f t="shared" si="12"/>
        <v>186.62381335615399</v>
      </c>
      <c r="U22" s="95">
        <f t="shared" si="12"/>
        <v>167.96143202053858</v>
      </c>
      <c r="V22" s="95">
        <f t="shared" si="12"/>
        <v>151.16528881848473</v>
      </c>
      <c r="W22" s="95">
        <f t="shared" si="12"/>
        <v>136.04875993663626</v>
      </c>
      <c r="X22" s="95">
        <f t="shared" si="12"/>
        <v>122.44388394297263</v>
      </c>
      <c r="Y22" s="95">
        <f t="shared" si="12"/>
        <v>110.19949554867537</v>
      </c>
      <c r="Z22" s="95">
        <f t="shared" si="12"/>
        <v>99.179545993807835</v>
      </c>
      <c r="AA22" s="95">
        <f t="shared" si="12"/>
        <v>89.261591394427057</v>
      </c>
      <c r="AB22" s="95">
        <f t="shared" si="12"/>
        <v>80.335432254984354</v>
      </c>
      <c r="AC22" s="95">
        <f t="shared" si="12"/>
        <v>72.30188902948592</v>
      </c>
      <c r="AD22" s="95">
        <f t="shared" si="12"/>
        <v>65.071700126537337</v>
      </c>
      <c r="AE22" s="95">
        <f t="shared" si="12"/>
        <v>58.564530113883606</v>
      </c>
      <c r="AF22" s="95">
        <f t="shared" si="12"/>
        <v>52.708077102495245</v>
      </c>
    </row>
    <row r="23" spans="1:32" ht="13.8" x14ac:dyDescent="0.3">
      <c r="A23" s="81">
        <v>43555</v>
      </c>
      <c r="B23" s="73">
        <f t="shared" si="2"/>
        <v>1268.2417945625457</v>
      </c>
      <c r="C23" s="95">
        <f t="shared" ref="C23:AF23" si="13">B23*0.9</f>
        <v>1141.4176151062911</v>
      </c>
      <c r="D23" s="95">
        <f t="shared" si="13"/>
        <v>1027.2758535956621</v>
      </c>
      <c r="E23" s="95">
        <f t="shared" si="13"/>
        <v>924.54826823609585</v>
      </c>
      <c r="F23" s="95">
        <f t="shared" si="13"/>
        <v>832.0934414124863</v>
      </c>
      <c r="G23" s="95">
        <f t="shared" si="13"/>
        <v>748.88409727123769</v>
      </c>
      <c r="H23" s="95">
        <f t="shared" si="13"/>
        <v>673.99568754411393</v>
      </c>
      <c r="I23" s="95">
        <f t="shared" si="13"/>
        <v>606.59611878970259</v>
      </c>
      <c r="J23" s="95">
        <f t="shared" si="13"/>
        <v>545.93650691073231</v>
      </c>
      <c r="K23" s="95">
        <f t="shared" si="13"/>
        <v>491.3428562196591</v>
      </c>
      <c r="L23" s="95">
        <f t="shared" si="13"/>
        <v>442.20857059769321</v>
      </c>
      <c r="M23" s="95">
        <f t="shared" si="13"/>
        <v>397.98771353792392</v>
      </c>
      <c r="N23" s="95">
        <f t="shared" si="13"/>
        <v>358.18894218413152</v>
      </c>
      <c r="O23" s="95">
        <f t="shared" si="13"/>
        <v>322.37004796571836</v>
      </c>
      <c r="P23" s="95">
        <f t="shared" si="13"/>
        <v>290.1330431691465</v>
      </c>
      <c r="Q23" s="95">
        <f t="shared" si="13"/>
        <v>261.11973885223188</v>
      </c>
      <c r="R23" s="95">
        <f t="shared" si="13"/>
        <v>235.00776496700868</v>
      </c>
      <c r="S23" s="95">
        <f t="shared" si="13"/>
        <v>211.50698847030782</v>
      </c>
      <c r="T23" s="95">
        <f t="shared" si="13"/>
        <v>190.35628962327704</v>
      </c>
      <c r="U23" s="95">
        <f t="shared" si="13"/>
        <v>171.32066066094933</v>
      </c>
      <c r="V23" s="95">
        <f t="shared" si="13"/>
        <v>154.18859459485441</v>
      </c>
      <c r="W23" s="95">
        <f t="shared" si="13"/>
        <v>138.76973513536896</v>
      </c>
      <c r="X23" s="95">
        <f t="shared" si="13"/>
        <v>124.89276162183207</v>
      </c>
      <c r="Y23" s="95">
        <f t="shared" si="13"/>
        <v>112.40348545964886</v>
      </c>
      <c r="Z23" s="95">
        <f t="shared" si="13"/>
        <v>101.16313691368399</v>
      </c>
      <c r="AA23" s="95">
        <f t="shared" si="13"/>
        <v>91.046823222315595</v>
      </c>
      <c r="AB23" s="95">
        <f t="shared" si="13"/>
        <v>81.942140900084041</v>
      </c>
      <c r="AC23" s="95">
        <f t="shared" si="13"/>
        <v>73.74792681007564</v>
      </c>
      <c r="AD23" s="95">
        <f t="shared" si="13"/>
        <v>66.373134129068077</v>
      </c>
      <c r="AE23" s="95">
        <f t="shared" si="13"/>
        <v>59.735820716161271</v>
      </c>
      <c r="AF23" s="95">
        <f t="shared" si="13"/>
        <v>53.762238644545143</v>
      </c>
    </row>
    <row r="24" spans="1:32" ht="13.8" x14ac:dyDescent="0.3">
      <c r="A24" s="81">
        <v>43646</v>
      </c>
      <c r="B24" s="73">
        <f t="shared" si="2"/>
        <v>1293.6066304537967</v>
      </c>
      <c r="C24" s="95">
        <f t="shared" ref="C24:AF24" si="14">B24*0.9</f>
        <v>1164.2459674084171</v>
      </c>
      <c r="D24" s="95">
        <f t="shared" si="14"/>
        <v>1047.8213706675754</v>
      </c>
      <c r="E24" s="95">
        <f t="shared" si="14"/>
        <v>943.03923360081785</v>
      </c>
      <c r="F24" s="95">
        <f t="shared" si="14"/>
        <v>848.73531024073611</v>
      </c>
      <c r="G24" s="95">
        <f t="shared" si="14"/>
        <v>763.86177921666251</v>
      </c>
      <c r="H24" s="95">
        <f t="shared" si="14"/>
        <v>687.4756012949963</v>
      </c>
      <c r="I24" s="95">
        <f t="shared" si="14"/>
        <v>618.72804116549673</v>
      </c>
      <c r="J24" s="95">
        <f t="shared" si="14"/>
        <v>556.85523704894706</v>
      </c>
      <c r="K24" s="95">
        <f t="shared" si="14"/>
        <v>501.16971334405235</v>
      </c>
      <c r="L24" s="95">
        <f t="shared" si="14"/>
        <v>451.05274200964715</v>
      </c>
      <c r="M24" s="95">
        <f t="shared" si="14"/>
        <v>405.94746780868246</v>
      </c>
      <c r="N24" s="95">
        <f t="shared" si="14"/>
        <v>365.3527210278142</v>
      </c>
      <c r="O24" s="95">
        <f t="shared" si="14"/>
        <v>328.81744892503281</v>
      </c>
      <c r="P24" s="95">
        <f t="shared" si="14"/>
        <v>295.93570403252954</v>
      </c>
      <c r="Q24" s="95">
        <f t="shared" si="14"/>
        <v>266.34213362927659</v>
      </c>
      <c r="R24" s="95">
        <f t="shared" si="14"/>
        <v>239.70792026634894</v>
      </c>
      <c r="S24" s="95">
        <f t="shared" si="14"/>
        <v>215.73712823971405</v>
      </c>
      <c r="T24" s="95">
        <f t="shared" si="14"/>
        <v>194.16341541574266</v>
      </c>
      <c r="U24" s="95">
        <f t="shared" si="14"/>
        <v>174.74707387416839</v>
      </c>
      <c r="V24" s="95">
        <f t="shared" si="14"/>
        <v>157.27236648675157</v>
      </c>
      <c r="W24" s="95">
        <f t="shared" si="14"/>
        <v>141.54512983807641</v>
      </c>
      <c r="X24" s="95">
        <f t="shared" si="14"/>
        <v>127.39061685426877</v>
      </c>
      <c r="Y24" s="95">
        <f t="shared" si="14"/>
        <v>114.6515551688419</v>
      </c>
      <c r="Z24" s="95">
        <f t="shared" si="14"/>
        <v>103.18639965195771</v>
      </c>
      <c r="AA24" s="95">
        <f t="shared" si="14"/>
        <v>92.867759686761943</v>
      </c>
      <c r="AB24" s="95">
        <f t="shared" si="14"/>
        <v>83.580983718085747</v>
      </c>
      <c r="AC24" s="95">
        <f t="shared" si="14"/>
        <v>75.222885346277181</v>
      </c>
      <c r="AD24" s="95">
        <f t="shared" si="14"/>
        <v>67.700596811649461</v>
      </c>
      <c r="AE24" s="95">
        <f t="shared" si="14"/>
        <v>60.930537130484517</v>
      </c>
      <c r="AF24" s="95">
        <f t="shared" si="14"/>
        <v>54.837483417436069</v>
      </c>
    </row>
    <row r="25" spans="1:32" ht="13.8" x14ac:dyDescent="0.3">
      <c r="A25" s="81">
        <v>43738</v>
      </c>
      <c r="B25" s="73">
        <f t="shared" si="2"/>
        <v>1319.4787630628728</v>
      </c>
      <c r="C25" s="95">
        <f t="shared" ref="C25:AF25" si="15">B25*0.9</f>
        <v>1187.5308867565855</v>
      </c>
      <c r="D25" s="95">
        <f t="shared" si="15"/>
        <v>1068.7777980809269</v>
      </c>
      <c r="E25" s="95">
        <f t="shared" si="15"/>
        <v>961.90001827283425</v>
      </c>
      <c r="F25" s="95">
        <f t="shared" si="15"/>
        <v>865.71001644555088</v>
      </c>
      <c r="G25" s="95">
        <f t="shared" si="15"/>
        <v>779.13901480099582</v>
      </c>
      <c r="H25" s="95">
        <f t="shared" si="15"/>
        <v>701.2251133208963</v>
      </c>
      <c r="I25" s="95">
        <f t="shared" si="15"/>
        <v>631.10260198880667</v>
      </c>
      <c r="J25" s="95">
        <f t="shared" si="15"/>
        <v>567.99234178992606</v>
      </c>
      <c r="K25" s="95">
        <f t="shared" si="15"/>
        <v>511.19310761093345</v>
      </c>
      <c r="L25" s="95">
        <f t="shared" si="15"/>
        <v>460.07379684984011</v>
      </c>
      <c r="M25" s="95">
        <f t="shared" si="15"/>
        <v>414.06641716485609</v>
      </c>
      <c r="N25" s="95">
        <f t="shared" si="15"/>
        <v>372.65977544837051</v>
      </c>
      <c r="O25" s="95">
        <f t="shared" si="15"/>
        <v>335.39379790353348</v>
      </c>
      <c r="P25" s="95">
        <f t="shared" si="15"/>
        <v>301.85441811318015</v>
      </c>
      <c r="Q25" s="95">
        <f t="shared" si="15"/>
        <v>271.66897630186213</v>
      </c>
      <c r="R25" s="95">
        <f t="shared" si="15"/>
        <v>244.50207867167592</v>
      </c>
      <c r="S25" s="95">
        <f t="shared" si="15"/>
        <v>220.05187080450833</v>
      </c>
      <c r="T25" s="95">
        <f t="shared" si="15"/>
        <v>198.04668372405749</v>
      </c>
      <c r="U25" s="95">
        <f t="shared" si="15"/>
        <v>178.24201535165173</v>
      </c>
      <c r="V25" s="95">
        <f t="shared" si="15"/>
        <v>160.41781381648656</v>
      </c>
      <c r="W25" s="95">
        <f t="shared" si="15"/>
        <v>144.3760324348379</v>
      </c>
      <c r="X25" s="95">
        <f t="shared" si="15"/>
        <v>129.93842919135412</v>
      </c>
      <c r="Y25" s="95">
        <f t="shared" si="15"/>
        <v>116.94458627221871</v>
      </c>
      <c r="Z25" s="95">
        <f t="shared" si="15"/>
        <v>105.25012764499685</v>
      </c>
      <c r="AA25" s="95">
        <f t="shared" si="15"/>
        <v>94.725114880497173</v>
      </c>
      <c r="AB25" s="95">
        <f t="shared" si="15"/>
        <v>85.252603392447455</v>
      </c>
      <c r="AC25" s="95">
        <f t="shared" si="15"/>
        <v>76.727343053202716</v>
      </c>
      <c r="AD25" s="95">
        <f t="shared" si="15"/>
        <v>69.05460874788244</v>
      </c>
      <c r="AE25" s="95">
        <f t="shared" si="15"/>
        <v>62.149147873094201</v>
      </c>
      <c r="AF25" s="95">
        <f t="shared" si="15"/>
        <v>55.934233085784783</v>
      </c>
    </row>
    <row r="26" spans="1:32" ht="13.8" x14ac:dyDescent="0.3">
      <c r="A26" s="81">
        <v>43830</v>
      </c>
      <c r="B26" s="73">
        <f t="shared" si="2"/>
        <v>1345.8683383241303</v>
      </c>
      <c r="C26" s="95">
        <f t="shared" ref="C26:AF26" si="16">B26*0.9</f>
        <v>1211.2815044917172</v>
      </c>
      <c r="D26" s="95">
        <f t="shared" si="16"/>
        <v>1090.1533540425455</v>
      </c>
      <c r="E26" s="95">
        <f t="shared" si="16"/>
        <v>981.13801863829099</v>
      </c>
      <c r="F26" s="95">
        <f t="shared" si="16"/>
        <v>883.02421677446193</v>
      </c>
      <c r="G26" s="95">
        <f t="shared" si="16"/>
        <v>794.72179509701573</v>
      </c>
      <c r="H26" s="95">
        <f t="shared" si="16"/>
        <v>715.24961558731422</v>
      </c>
      <c r="I26" s="95">
        <f t="shared" si="16"/>
        <v>643.72465402858279</v>
      </c>
      <c r="J26" s="95">
        <f t="shared" si="16"/>
        <v>579.35218862572458</v>
      </c>
      <c r="K26" s="95">
        <f t="shared" si="16"/>
        <v>521.41696976315211</v>
      </c>
      <c r="L26" s="95">
        <f t="shared" si="16"/>
        <v>469.27527278683692</v>
      </c>
      <c r="M26" s="95">
        <f t="shared" si="16"/>
        <v>422.34774550815325</v>
      </c>
      <c r="N26" s="95">
        <f t="shared" si="16"/>
        <v>380.11297095733795</v>
      </c>
      <c r="O26" s="95">
        <f t="shared" si="16"/>
        <v>342.10167386160418</v>
      </c>
      <c r="P26" s="95">
        <f t="shared" si="16"/>
        <v>307.89150647544375</v>
      </c>
      <c r="Q26" s="95">
        <f t="shared" si="16"/>
        <v>277.10235582789937</v>
      </c>
      <c r="R26" s="95">
        <f t="shared" si="16"/>
        <v>249.39212024510945</v>
      </c>
      <c r="S26" s="95">
        <f t="shared" si="16"/>
        <v>224.45290822059852</v>
      </c>
      <c r="T26" s="95">
        <f t="shared" si="16"/>
        <v>202.00761739853866</v>
      </c>
      <c r="U26" s="95">
        <f t="shared" si="16"/>
        <v>181.80685565868478</v>
      </c>
      <c r="V26" s="95">
        <f t="shared" si="16"/>
        <v>163.6261700928163</v>
      </c>
      <c r="W26" s="95">
        <f t="shared" si="16"/>
        <v>147.26355308353467</v>
      </c>
      <c r="X26" s="95">
        <f t="shared" si="16"/>
        <v>132.5371977751812</v>
      </c>
      <c r="Y26" s="95">
        <f t="shared" si="16"/>
        <v>119.28347799766308</v>
      </c>
      <c r="Z26" s="95">
        <f t="shared" si="16"/>
        <v>107.35513019789678</v>
      </c>
      <c r="AA26" s="95">
        <f t="shared" si="16"/>
        <v>96.619617178107106</v>
      </c>
      <c r="AB26" s="95">
        <f t="shared" si="16"/>
        <v>86.957655460296394</v>
      </c>
      <c r="AC26" s="95">
        <f t="shared" si="16"/>
        <v>78.26188991426676</v>
      </c>
      <c r="AD26" s="95">
        <f t="shared" si="16"/>
        <v>70.435700922840084</v>
      </c>
      <c r="AE26" s="95">
        <f t="shared" si="16"/>
        <v>63.392130830556077</v>
      </c>
      <c r="AF26" s="95">
        <f t="shared" si="16"/>
        <v>57.052917747500473</v>
      </c>
    </row>
    <row r="27" spans="1:32" ht="13.8" x14ac:dyDescent="0.3">
      <c r="A27" s="81">
        <v>43921</v>
      </c>
      <c r="B27" s="73">
        <f t="shared" si="2"/>
        <v>1372.785705090613</v>
      </c>
      <c r="C27" s="95">
        <f t="shared" ref="C27:AF27" si="17">B27*0.9</f>
        <v>1235.5071345815518</v>
      </c>
      <c r="D27" s="95">
        <f t="shared" si="17"/>
        <v>1111.9564211233967</v>
      </c>
      <c r="E27" s="95">
        <f t="shared" si="17"/>
        <v>1000.760779011057</v>
      </c>
      <c r="F27" s="95">
        <f t="shared" si="17"/>
        <v>900.68470110995133</v>
      </c>
      <c r="G27" s="95">
        <f t="shared" si="17"/>
        <v>810.61623099895621</v>
      </c>
      <c r="H27" s="95">
        <f t="shared" si="17"/>
        <v>729.55460789906056</v>
      </c>
      <c r="I27" s="95">
        <f t="shared" si="17"/>
        <v>656.5991471091545</v>
      </c>
      <c r="J27" s="95">
        <f t="shared" si="17"/>
        <v>590.93923239823903</v>
      </c>
      <c r="K27" s="95">
        <f t="shared" si="17"/>
        <v>531.84530915841515</v>
      </c>
      <c r="L27" s="95">
        <f t="shared" si="17"/>
        <v>478.66077824257366</v>
      </c>
      <c r="M27" s="95">
        <f t="shared" si="17"/>
        <v>430.79470041831632</v>
      </c>
      <c r="N27" s="95">
        <f t="shared" si="17"/>
        <v>387.71523037648473</v>
      </c>
      <c r="O27" s="95">
        <f t="shared" si="17"/>
        <v>348.94370733883625</v>
      </c>
      <c r="P27" s="95">
        <f t="shared" si="17"/>
        <v>314.04933660495266</v>
      </c>
      <c r="Q27" s="95">
        <f t="shared" si="17"/>
        <v>282.6444029444574</v>
      </c>
      <c r="R27" s="95">
        <f t="shared" si="17"/>
        <v>254.37996265001166</v>
      </c>
      <c r="S27" s="95">
        <f t="shared" si="17"/>
        <v>228.94196638501049</v>
      </c>
      <c r="T27" s="95">
        <f t="shared" si="17"/>
        <v>206.04776974650943</v>
      </c>
      <c r="U27" s="95">
        <f t="shared" si="17"/>
        <v>185.44299277185848</v>
      </c>
      <c r="V27" s="95">
        <f t="shared" si="17"/>
        <v>166.89869349467264</v>
      </c>
      <c r="W27" s="95">
        <f t="shared" si="17"/>
        <v>150.20882414520537</v>
      </c>
      <c r="X27" s="95">
        <f t="shared" si="17"/>
        <v>135.18794173068483</v>
      </c>
      <c r="Y27" s="95">
        <f t="shared" si="17"/>
        <v>121.66914755761634</v>
      </c>
      <c r="Z27" s="95">
        <f t="shared" si="17"/>
        <v>109.5022328018547</v>
      </c>
      <c r="AA27" s="95">
        <f t="shared" si="17"/>
        <v>98.552009521669234</v>
      </c>
      <c r="AB27" s="95">
        <f t="shared" si="17"/>
        <v>88.696808569502309</v>
      </c>
      <c r="AC27" s="95">
        <f t="shared" si="17"/>
        <v>79.827127712552084</v>
      </c>
      <c r="AD27" s="95">
        <f t="shared" si="17"/>
        <v>71.844414941296876</v>
      </c>
      <c r="AE27" s="95">
        <f t="shared" si="17"/>
        <v>64.659973447167189</v>
      </c>
      <c r="AF27" s="95">
        <f t="shared" si="17"/>
        <v>58.19397610245047</v>
      </c>
    </row>
    <row r="28" spans="1:32" ht="13.8" x14ac:dyDescent="0.3">
      <c r="A28" s="81">
        <v>44012</v>
      </c>
      <c r="B28" s="73">
        <f t="shared" si="2"/>
        <v>1400.2414191924252</v>
      </c>
      <c r="C28" s="95">
        <f t="shared" ref="C28:AF28" si="18">B28*0.9</f>
        <v>1260.2172772731826</v>
      </c>
      <c r="D28" s="95">
        <f t="shared" si="18"/>
        <v>1134.1955495458644</v>
      </c>
      <c r="E28" s="95">
        <f t="shared" si="18"/>
        <v>1020.775994591278</v>
      </c>
      <c r="F28" s="95">
        <f t="shared" si="18"/>
        <v>918.69839513215027</v>
      </c>
      <c r="G28" s="95">
        <f t="shared" si="18"/>
        <v>826.8285556189353</v>
      </c>
      <c r="H28" s="95">
        <f t="shared" si="18"/>
        <v>744.14570005704184</v>
      </c>
      <c r="I28" s="95">
        <f t="shared" si="18"/>
        <v>669.73113005133769</v>
      </c>
      <c r="J28" s="95">
        <f t="shared" si="18"/>
        <v>602.75801704620392</v>
      </c>
      <c r="K28" s="95">
        <f t="shared" si="18"/>
        <v>542.48221534158358</v>
      </c>
      <c r="L28" s="95">
        <f t="shared" si="18"/>
        <v>488.23399380742524</v>
      </c>
      <c r="M28" s="95">
        <f t="shared" si="18"/>
        <v>439.41059442668274</v>
      </c>
      <c r="N28" s="95">
        <f t="shared" si="18"/>
        <v>395.46953498401444</v>
      </c>
      <c r="O28" s="95">
        <f t="shared" si="18"/>
        <v>355.92258148561302</v>
      </c>
      <c r="P28" s="95">
        <f t="shared" si="18"/>
        <v>320.33032333705171</v>
      </c>
      <c r="Q28" s="95">
        <f t="shared" si="18"/>
        <v>288.29729100334657</v>
      </c>
      <c r="R28" s="95">
        <f t="shared" si="18"/>
        <v>259.46756190301193</v>
      </c>
      <c r="S28" s="95">
        <f t="shared" si="18"/>
        <v>233.52080571271074</v>
      </c>
      <c r="T28" s="95">
        <f t="shared" si="18"/>
        <v>210.16872514143967</v>
      </c>
      <c r="U28" s="95">
        <f t="shared" si="18"/>
        <v>189.15185262729571</v>
      </c>
      <c r="V28" s="95">
        <f t="shared" si="18"/>
        <v>170.23666736456613</v>
      </c>
      <c r="W28" s="95">
        <f t="shared" si="18"/>
        <v>153.21300062810951</v>
      </c>
      <c r="X28" s="95">
        <f t="shared" si="18"/>
        <v>137.89170056529858</v>
      </c>
      <c r="Y28" s="95">
        <f t="shared" si="18"/>
        <v>124.10253050876872</v>
      </c>
      <c r="Z28" s="95">
        <f t="shared" si="18"/>
        <v>111.69227745789185</v>
      </c>
      <c r="AA28" s="95">
        <f t="shared" si="18"/>
        <v>100.52304971210266</v>
      </c>
      <c r="AB28" s="95">
        <f t="shared" si="18"/>
        <v>90.4707447408924</v>
      </c>
      <c r="AC28" s="95">
        <f t="shared" si="18"/>
        <v>81.423670266803157</v>
      </c>
      <c r="AD28" s="95">
        <f t="shared" si="18"/>
        <v>73.281303240122838</v>
      </c>
      <c r="AE28" s="95">
        <f t="shared" si="18"/>
        <v>65.95317291611056</v>
      </c>
      <c r="AF28" s="95">
        <f t="shared" si="18"/>
        <v>59.357855624499507</v>
      </c>
    </row>
    <row r="29" spans="1:32" ht="13.8" x14ac:dyDescent="0.3">
      <c r="A29" s="81">
        <v>44104</v>
      </c>
      <c r="B29" s="73">
        <f t="shared" si="2"/>
        <v>1428.2462475762736</v>
      </c>
      <c r="C29" s="95">
        <f t="shared" ref="C29:AF29" si="19">B29*0.9</f>
        <v>1285.4216228186463</v>
      </c>
      <c r="D29" s="95">
        <f t="shared" si="19"/>
        <v>1156.8794605367816</v>
      </c>
      <c r="E29" s="95">
        <f t="shared" si="19"/>
        <v>1041.1915144831034</v>
      </c>
      <c r="F29" s="95">
        <f t="shared" si="19"/>
        <v>937.07236303479317</v>
      </c>
      <c r="G29" s="95">
        <f t="shared" si="19"/>
        <v>843.36512673131392</v>
      </c>
      <c r="H29" s="95">
        <f t="shared" si="19"/>
        <v>759.0286140581826</v>
      </c>
      <c r="I29" s="95">
        <f t="shared" si="19"/>
        <v>683.12575265236433</v>
      </c>
      <c r="J29" s="95">
        <f t="shared" si="19"/>
        <v>614.81317738712789</v>
      </c>
      <c r="K29" s="95">
        <f t="shared" si="19"/>
        <v>553.33185964841516</v>
      </c>
      <c r="L29" s="95">
        <f t="shared" si="19"/>
        <v>497.99867368357366</v>
      </c>
      <c r="M29" s="95">
        <f t="shared" si="19"/>
        <v>448.1988063152163</v>
      </c>
      <c r="N29" s="95">
        <f t="shared" si="19"/>
        <v>403.37892568369466</v>
      </c>
      <c r="O29" s="95">
        <f t="shared" si="19"/>
        <v>363.04103311532521</v>
      </c>
      <c r="P29" s="95">
        <f t="shared" si="19"/>
        <v>326.73692980379269</v>
      </c>
      <c r="Q29" s="95">
        <f t="shared" si="19"/>
        <v>294.06323682341343</v>
      </c>
      <c r="R29" s="95">
        <f t="shared" si="19"/>
        <v>264.6569131410721</v>
      </c>
      <c r="S29" s="95">
        <f t="shared" si="19"/>
        <v>238.19122182696489</v>
      </c>
      <c r="T29" s="95">
        <f t="shared" si="19"/>
        <v>214.37209964426842</v>
      </c>
      <c r="U29" s="95">
        <f t="shared" si="19"/>
        <v>192.93488967984158</v>
      </c>
      <c r="V29" s="95">
        <f t="shared" si="19"/>
        <v>173.64140071185741</v>
      </c>
      <c r="W29" s="95">
        <f t="shared" si="19"/>
        <v>156.27726064067167</v>
      </c>
      <c r="X29" s="95">
        <f t="shared" si="19"/>
        <v>140.64953457660451</v>
      </c>
      <c r="Y29" s="95">
        <f t="shared" si="19"/>
        <v>126.58458111894406</v>
      </c>
      <c r="Z29" s="95">
        <f t="shared" si="19"/>
        <v>113.92612300704965</v>
      </c>
      <c r="AA29" s="95">
        <f t="shared" si="19"/>
        <v>102.53351070634469</v>
      </c>
      <c r="AB29" s="95">
        <f t="shared" si="19"/>
        <v>92.28015963571022</v>
      </c>
      <c r="AC29" s="95">
        <f t="shared" si="19"/>
        <v>83.052143672139195</v>
      </c>
      <c r="AD29" s="95">
        <f t="shared" si="19"/>
        <v>74.746929304925274</v>
      </c>
      <c r="AE29" s="95">
        <f t="shared" si="19"/>
        <v>67.272236374432751</v>
      </c>
      <c r="AF29" s="95">
        <f t="shared" si="19"/>
        <v>60.545012736989477</v>
      </c>
    </row>
    <row r="30" spans="1:32" ht="13.8" x14ac:dyDescent="0.3">
      <c r="A30" s="81">
        <v>44196</v>
      </c>
      <c r="B30" s="73">
        <f t="shared" si="2"/>
        <v>1456.811172527799</v>
      </c>
      <c r="C30" s="95">
        <f t="shared" ref="C30:AF30" si="20">B30*0.9</f>
        <v>1311.1300552750192</v>
      </c>
      <c r="D30" s="95">
        <f t="shared" si="20"/>
        <v>1180.0170497475174</v>
      </c>
      <c r="E30" s="95">
        <f t="shared" si="20"/>
        <v>1062.0153447727657</v>
      </c>
      <c r="F30" s="95">
        <f t="shared" si="20"/>
        <v>955.81381029548913</v>
      </c>
      <c r="G30" s="95">
        <f t="shared" si="20"/>
        <v>860.23242926594025</v>
      </c>
      <c r="H30" s="95">
        <f t="shared" si="20"/>
        <v>774.20918633934627</v>
      </c>
      <c r="I30" s="95">
        <f t="shared" si="20"/>
        <v>696.78826770541161</v>
      </c>
      <c r="J30" s="95">
        <f t="shared" si="20"/>
        <v>627.10944093487046</v>
      </c>
      <c r="K30" s="95">
        <f t="shared" si="20"/>
        <v>564.39849684138346</v>
      </c>
      <c r="L30" s="95">
        <f t="shared" si="20"/>
        <v>507.95864715724514</v>
      </c>
      <c r="M30" s="95">
        <f t="shared" si="20"/>
        <v>457.16278244152062</v>
      </c>
      <c r="N30" s="95">
        <f t="shared" si="20"/>
        <v>411.44650419736854</v>
      </c>
      <c r="O30" s="95">
        <f t="shared" si="20"/>
        <v>370.30185377763172</v>
      </c>
      <c r="P30" s="95">
        <f t="shared" si="20"/>
        <v>333.27166839986853</v>
      </c>
      <c r="Q30" s="95">
        <f t="shared" si="20"/>
        <v>299.9445015598817</v>
      </c>
      <c r="R30" s="95">
        <f t="shared" si="20"/>
        <v>269.95005140389355</v>
      </c>
      <c r="S30" s="95">
        <f t="shared" si="20"/>
        <v>242.95504626350422</v>
      </c>
      <c r="T30" s="95">
        <f t="shared" si="20"/>
        <v>218.65954163715381</v>
      </c>
      <c r="U30" s="95">
        <f t="shared" si="20"/>
        <v>196.79358747343844</v>
      </c>
      <c r="V30" s="95">
        <f t="shared" si="20"/>
        <v>177.11422872609461</v>
      </c>
      <c r="W30" s="95">
        <f t="shared" si="20"/>
        <v>159.40280585348515</v>
      </c>
      <c r="X30" s="95">
        <f t="shared" si="20"/>
        <v>143.46252526813663</v>
      </c>
      <c r="Y30" s="95">
        <f t="shared" si="20"/>
        <v>129.11627274132297</v>
      </c>
      <c r="Z30" s="95">
        <f t="shared" si="20"/>
        <v>116.20464546719067</v>
      </c>
      <c r="AA30" s="95">
        <f t="shared" si="20"/>
        <v>104.58418092047161</v>
      </c>
      <c r="AB30" s="95">
        <f t="shared" si="20"/>
        <v>94.125762828424456</v>
      </c>
      <c r="AC30" s="95">
        <f t="shared" si="20"/>
        <v>84.713186545582019</v>
      </c>
      <c r="AD30" s="95">
        <f t="shared" si="20"/>
        <v>76.241867891023816</v>
      </c>
      <c r="AE30" s="95">
        <f t="shared" si="20"/>
        <v>68.617681101921434</v>
      </c>
      <c r="AF30" s="95">
        <f t="shared" si="20"/>
        <v>61.755912991729289</v>
      </c>
    </row>
    <row r="31" spans="1:32" ht="13.8" x14ac:dyDescent="0.3">
      <c r="A31" s="81">
        <v>44286</v>
      </c>
      <c r="B31" s="73">
        <f t="shared" si="2"/>
        <v>1485.947395978355</v>
      </c>
      <c r="C31" s="95">
        <f t="shared" ref="C31:AF31" si="21">B31*0.9</f>
        <v>1337.3526563805194</v>
      </c>
      <c r="D31" s="95">
        <f t="shared" si="21"/>
        <v>1203.6173907424675</v>
      </c>
      <c r="E31" s="95">
        <f t="shared" si="21"/>
        <v>1083.2556516682207</v>
      </c>
      <c r="F31" s="95">
        <f t="shared" si="21"/>
        <v>974.9300865013987</v>
      </c>
      <c r="G31" s="95">
        <f t="shared" si="21"/>
        <v>877.43707785125889</v>
      </c>
      <c r="H31" s="95">
        <f t="shared" si="21"/>
        <v>789.69337006613307</v>
      </c>
      <c r="I31" s="95">
        <f t="shared" si="21"/>
        <v>710.7240330595198</v>
      </c>
      <c r="J31" s="95">
        <f t="shared" si="21"/>
        <v>639.65162975356782</v>
      </c>
      <c r="K31" s="95">
        <f t="shared" si="21"/>
        <v>575.68646677821107</v>
      </c>
      <c r="L31" s="95">
        <f t="shared" si="21"/>
        <v>518.11782010038996</v>
      </c>
      <c r="M31" s="95">
        <f t="shared" si="21"/>
        <v>466.30603809035097</v>
      </c>
      <c r="N31" s="95">
        <f t="shared" si="21"/>
        <v>419.67543428131586</v>
      </c>
      <c r="O31" s="95">
        <f t="shared" si="21"/>
        <v>377.70789085318427</v>
      </c>
      <c r="P31" s="95">
        <f t="shared" si="21"/>
        <v>339.93710176786584</v>
      </c>
      <c r="Q31" s="95">
        <f t="shared" si="21"/>
        <v>305.94339159107926</v>
      </c>
      <c r="R31" s="95">
        <f t="shared" si="21"/>
        <v>275.34905243197136</v>
      </c>
      <c r="S31" s="95">
        <f t="shared" si="21"/>
        <v>247.81414718877423</v>
      </c>
      <c r="T31" s="95">
        <f t="shared" si="21"/>
        <v>223.03273246989681</v>
      </c>
      <c r="U31" s="95">
        <f t="shared" si="21"/>
        <v>200.72945922290714</v>
      </c>
      <c r="V31" s="95">
        <f t="shared" si="21"/>
        <v>180.65651330061644</v>
      </c>
      <c r="W31" s="95">
        <f t="shared" si="21"/>
        <v>162.59086197055481</v>
      </c>
      <c r="X31" s="95">
        <f t="shared" si="21"/>
        <v>146.33177577349934</v>
      </c>
      <c r="Y31" s="95">
        <f t="shared" si="21"/>
        <v>131.69859819614942</v>
      </c>
      <c r="Z31" s="95">
        <f t="shared" si="21"/>
        <v>118.52873837653448</v>
      </c>
      <c r="AA31" s="95">
        <f t="shared" si="21"/>
        <v>106.67586453888103</v>
      </c>
      <c r="AB31" s="95">
        <f t="shared" si="21"/>
        <v>96.008278084992924</v>
      </c>
      <c r="AC31" s="95">
        <f t="shared" si="21"/>
        <v>86.407450276493634</v>
      </c>
      <c r="AD31" s="95">
        <f t="shared" si="21"/>
        <v>77.766705248844275</v>
      </c>
      <c r="AE31" s="95">
        <f t="shared" si="21"/>
        <v>69.990034723959852</v>
      </c>
      <c r="AF31" s="95">
        <f t="shared" si="21"/>
        <v>62.991031251563868</v>
      </c>
    </row>
    <row r="32" spans="1:32" ht="13.8" x14ac:dyDescent="0.3">
      <c r="A32" s="81">
        <v>44377</v>
      </c>
      <c r="B32" s="73">
        <f t="shared" si="2"/>
        <v>1515.6663438979222</v>
      </c>
      <c r="C32" s="95">
        <f t="shared" ref="C32:AF32" si="22">B32*0.9</f>
        <v>1364.09970950813</v>
      </c>
      <c r="D32" s="95">
        <f t="shared" si="22"/>
        <v>1227.689738557317</v>
      </c>
      <c r="E32" s="95">
        <f t="shared" si="22"/>
        <v>1104.9207647015853</v>
      </c>
      <c r="F32" s="95">
        <f t="shared" si="22"/>
        <v>994.4286882314268</v>
      </c>
      <c r="G32" s="95">
        <f t="shared" si="22"/>
        <v>894.9858194082841</v>
      </c>
      <c r="H32" s="95">
        <f t="shared" si="22"/>
        <v>805.48723746745566</v>
      </c>
      <c r="I32" s="95">
        <f t="shared" si="22"/>
        <v>724.93851372071015</v>
      </c>
      <c r="J32" s="95">
        <f t="shared" si="22"/>
        <v>652.4446623486391</v>
      </c>
      <c r="K32" s="95">
        <f t="shared" si="22"/>
        <v>587.20019611377518</v>
      </c>
      <c r="L32" s="95">
        <f t="shared" si="22"/>
        <v>528.48017650239763</v>
      </c>
      <c r="M32" s="95">
        <f t="shared" si="22"/>
        <v>475.63215885215789</v>
      </c>
      <c r="N32" s="95">
        <f t="shared" si="22"/>
        <v>428.06894296694213</v>
      </c>
      <c r="O32" s="95">
        <f t="shared" si="22"/>
        <v>385.26204867024791</v>
      </c>
      <c r="P32" s="95">
        <f t="shared" si="22"/>
        <v>346.73584380322313</v>
      </c>
      <c r="Q32" s="95">
        <f t="shared" si="22"/>
        <v>312.06225942290081</v>
      </c>
      <c r="R32" s="95">
        <f t="shared" si="22"/>
        <v>280.85603348061073</v>
      </c>
      <c r="S32" s="95">
        <f t="shared" si="22"/>
        <v>252.77043013254968</v>
      </c>
      <c r="T32" s="95">
        <f t="shared" si="22"/>
        <v>227.49338711929471</v>
      </c>
      <c r="U32" s="95">
        <f t="shared" si="22"/>
        <v>204.74404840736526</v>
      </c>
      <c r="V32" s="95">
        <f t="shared" si="22"/>
        <v>184.26964356662873</v>
      </c>
      <c r="W32" s="95">
        <f t="shared" si="22"/>
        <v>165.84267920996587</v>
      </c>
      <c r="X32" s="95">
        <f t="shared" si="22"/>
        <v>149.25841128896928</v>
      </c>
      <c r="Y32" s="95">
        <f t="shared" si="22"/>
        <v>134.33257016007235</v>
      </c>
      <c r="Z32" s="95">
        <f t="shared" si="22"/>
        <v>120.89931314406512</v>
      </c>
      <c r="AA32" s="95">
        <f t="shared" si="22"/>
        <v>108.80938182965861</v>
      </c>
      <c r="AB32" s="95">
        <f t="shared" si="22"/>
        <v>97.928443646692742</v>
      </c>
      <c r="AC32" s="95">
        <f t="shared" si="22"/>
        <v>88.135599282023463</v>
      </c>
      <c r="AD32" s="95">
        <f t="shared" si="22"/>
        <v>79.322039353821125</v>
      </c>
      <c r="AE32" s="95">
        <f t="shared" si="22"/>
        <v>71.38983541843902</v>
      </c>
      <c r="AF32" s="95">
        <f t="shared" si="22"/>
        <v>64.250851876595121</v>
      </c>
    </row>
    <row r="33" spans="1:32" ht="13.8" x14ac:dyDescent="0.3">
      <c r="A33" s="81">
        <v>44469</v>
      </c>
      <c r="B33" s="73">
        <f t="shared" si="2"/>
        <v>1545.9796707758805</v>
      </c>
      <c r="C33" s="95">
        <f t="shared" ref="C33:AF33" si="23">B33*0.9</f>
        <v>1391.3817036982925</v>
      </c>
      <c r="D33" s="95">
        <f t="shared" si="23"/>
        <v>1252.2435333284634</v>
      </c>
      <c r="E33" s="95">
        <f t="shared" si="23"/>
        <v>1127.0191799956172</v>
      </c>
      <c r="F33" s="95">
        <f t="shared" si="23"/>
        <v>1014.3172619960554</v>
      </c>
      <c r="G33" s="95">
        <f t="shared" si="23"/>
        <v>912.88553579644986</v>
      </c>
      <c r="H33" s="95">
        <f t="shared" si="23"/>
        <v>821.59698221680492</v>
      </c>
      <c r="I33" s="95">
        <f t="shared" si="23"/>
        <v>739.4372839951244</v>
      </c>
      <c r="J33" s="95">
        <f t="shared" si="23"/>
        <v>665.49355559561195</v>
      </c>
      <c r="K33" s="95">
        <f t="shared" si="23"/>
        <v>598.9442000360508</v>
      </c>
      <c r="L33" s="95">
        <f t="shared" si="23"/>
        <v>539.04978003244571</v>
      </c>
      <c r="M33" s="95">
        <f t="shared" si="23"/>
        <v>485.14480202920117</v>
      </c>
      <c r="N33" s="95">
        <f t="shared" si="23"/>
        <v>436.63032182628109</v>
      </c>
      <c r="O33" s="95">
        <f t="shared" si="23"/>
        <v>392.96728964365298</v>
      </c>
      <c r="P33" s="95">
        <f t="shared" si="23"/>
        <v>353.67056067928769</v>
      </c>
      <c r="Q33" s="95">
        <f t="shared" si="23"/>
        <v>318.3035046113589</v>
      </c>
      <c r="R33" s="95">
        <f t="shared" si="23"/>
        <v>286.47315415022302</v>
      </c>
      <c r="S33" s="95">
        <f t="shared" si="23"/>
        <v>257.8258387352007</v>
      </c>
      <c r="T33" s="95">
        <f t="shared" si="23"/>
        <v>232.04325486168065</v>
      </c>
      <c r="U33" s="95">
        <f t="shared" si="23"/>
        <v>208.83892937551258</v>
      </c>
      <c r="V33" s="95">
        <f t="shared" si="23"/>
        <v>187.95503643796133</v>
      </c>
      <c r="W33" s="95">
        <f t="shared" si="23"/>
        <v>169.15953279416519</v>
      </c>
      <c r="X33" s="95">
        <f t="shared" si="23"/>
        <v>152.24357951474866</v>
      </c>
      <c r="Y33" s="95">
        <f t="shared" si="23"/>
        <v>137.01922156327379</v>
      </c>
      <c r="Z33" s="95">
        <f t="shared" si="23"/>
        <v>123.31729940694642</v>
      </c>
      <c r="AA33" s="95">
        <f t="shared" si="23"/>
        <v>110.98556946625177</v>
      </c>
      <c r="AB33" s="95">
        <f t="shared" si="23"/>
        <v>99.887012519626595</v>
      </c>
      <c r="AC33" s="95">
        <f t="shared" si="23"/>
        <v>89.898311267663942</v>
      </c>
      <c r="AD33" s="95">
        <f t="shared" si="23"/>
        <v>80.908480140897552</v>
      </c>
      <c r="AE33" s="95">
        <f t="shared" si="23"/>
        <v>72.817632126807794</v>
      </c>
      <c r="AF33" s="95">
        <f t="shared" si="23"/>
        <v>65.535868914127022</v>
      </c>
    </row>
    <row r="34" spans="1:32" ht="13.8" x14ac:dyDescent="0.3">
      <c r="A34" s="81">
        <v>44561</v>
      </c>
      <c r="B34" s="73">
        <f t="shared" si="2"/>
        <v>1576.8992641913983</v>
      </c>
      <c r="C34" s="95">
        <f t="shared" ref="C34:AF34" si="24">B34*0.9</f>
        <v>1419.2093377722586</v>
      </c>
      <c r="D34" s="95">
        <f t="shared" si="24"/>
        <v>1277.2884039950327</v>
      </c>
      <c r="E34" s="95">
        <f t="shared" si="24"/>
        <v>1149.5595635955294</v>
      </c>
      <c r="F34" s="95">
        <f t="shared" si="24"/>
        <v>1034.6036072359766</v>
      </c>
      <c r="G34" s="95">
        <f t="shared" si="24"/>
        <v>931.14324651237894</v>
      </c>
      <c r="H34" s="95">
        <f t="shared" si="24"/>
        <v>838.02892186114104</v>
      </c>
      <c r="I34" s="95">
        <f t="shared" si="24"/>
        <v>754.22602967502701</v>
      </c>
      <c r="J34" s="95">
        <f t="shared" si="24"/>
        <v>678.8034267075243</v>
      </c>
      <c r="K34" s="95">
        <f t="shared" si="24"/>
        <v>610.92308403677191</v>
      </c>
      <c r="L34" s="95">
        <f t="shared" si="24"/>
        <v>549.83077563309473</v>
      </c>
      <c r="M34" s="95">
        <f t="shared" si="24"/>
        <v>494.84769806978528</v>
      </c>
      <c r="N34" s="95">
        <f t="shared" si="24"/>
        <v>445.36292826280675</v>
      </c>
      <c r="O34" s="95">
        <f t="shared" si="24"/>
        <v>400.82663543652609</v>
      </c>
      <c r="P34" s="95">
        <f t="shared" si="24"/>
        <v>360.7439718928735</v>
      </c>
      <c r="Q34" s="95">
        <f t="shared" si="24"/>
        <v>324.66957470358614</v>
      </c>
      <c r="R34" s="95">
        <f t="shared" si="24"/>
        <v>292.20261723322756</v>
      </c>
      <c r="S34" s="95">
        <f t="shared" si="24"/>
        <v>262.98235550990483</v>
      </c>
      <c r="T34" s="95">
        <f t="shared" si="24"/>
        <v>236.68411995891435</v>
      </c>
      <c r="U34" s="95">
        <f t="shared" si="24"/>
        <v>213.01570796302292</v>
      </c>
      <c r="V34" s="95">
        <f t="shared" si="24"/>
        <v>191.71413716672063</v>
      </c>
      <c r="W34" s="95">
        <f t="shared" si="24"/>
        <v>172.54272345004858</v>
      </c>
      <c r="X34" s="95">
        <f t="shared" si="24"/>
        <v>155.28845110504372</v>
      </c>
      <c r="Y34" s="95">
        <f t="shared" si="24"/>
        <v>139.75960599453936</v>
      </c>
      <c r="Z34" s="95">
        <f t="shared" si="24"/>
        <v>125.78364539508543</v>
      </c>
      <c r="AA34" s="95">
        <f t="shared" si="24"/>
        <v>113.20528085557689</v>
      </c>
      <c r="AB34" s="95">
        <f t="shared" si="24"/>
        <v>101.8847527700192</v>
      </c>
      <c r="AC34" s="95">
        <f t="shared" si="24"/>
        <v>91.696277493017291</v>
      </c>
      <c r="AD34" s="95">
        <f t="shared" si="24"/>
        <v>82.526649743715566</v>
      </c>
      <c r="AE34" s="95">
        <f t="shared" si="24"/>
        <v>74.273984769344011</v>
      </c>
      <c r="AF34" s="95">
        <f t="shared" si="24"/>
        <v>66.846586292409611</v>
      </c>
    </row>
    <row r="35" spans="1:32" ht="13.8" x14ac:dyDescent="0.3">
      <c r="A35" s="81">
        <v>44651</v>
      </c>
      <c r="B35" s="73">
        <f t="shared" si="2"/>
        <v>1608.4372494752263</v>
      </c>
      <c r="C35" s="95">
        <f t="shared" ref="C35:AF35" si="25">B35*0.9</f>
        <v>1447.5935245277037</v>
      </c>
      <c r="D35" s="95">
        <f t="shared" si="25"/>
        <v>1302.8341720749333</v>
      </c>
      <c r="E35" s="95">
        <f t="shared" si="25"/>
        <v>1172.55075486744</v>
      </c>
      <c r="F35" s="95">
        <f t="shared" si="25"/>
        <v>1055.2956793806961</v>
      </c>
      <c r="G35" s="95">
        <f t="shared" si="25"/>
        <v>949.76611144262654</v>
      </c>
      <c r="H35" s="95">
        <f t="shared" si="25"/>
        <v>854.78950029836392</v>
      </c>
      <c r="I35" s="95">
        <f t="shared" si="25"/>
        <v>769.31055026852755</v>
      </c>
      <c r="J35" s="95">
        <f t="shared" si="25"/>
        <v>692.37949524167482</v>
      </c>
      <c r="K35" s="95">
        <f t="shared" si="25"/>
        <v>623.14154571750737</v>
      </c>
      <c r="L35" s="95">
        <f t="shared" si="25"/>
        <v>560.82739114575668</v>
      </c>
      <c r="M35" s="95">
        <f t="shared" si="25"/>
        <v>504.74465203118103</v>
      </c>
      <c r="N35" s="95">
        <f t="shared" si="25"/>
        <v>454.27018682806295</v>
      </c>
      <c r="O35" s="95">
        <f t="shared" si="25"/>
        <v>408.84316814525664</v>
      </c>
      <c r="P35" s="95">
        <f t="shared" si="25"/>
        <v>367.95885133073097</v>
      </c>
      <c r="Q35" s="95">
        <f t="shared" si="25"/>
        <v>331.16296619765785</v>
      </c>
      <c r="R35" s="95">
        <f t="shared" si="25"/>
        <v>298.04666957789209</v>
      </c>
      <c r="S35" s="95">
        <f t="shared" si="25"/>
        <v>268.24200262010288</v>
      </c>
      <c r="T35" s="95">
        <f t="shared" si="25"/>
        <v>241.41780235809259</v>
      </c>
      <c r="U35" s="95">
        <f t="shared" si="25"/>
        <v>217.27602212228334</v>
      </c>
      <c r="V35" s="95">
        <f t="shared" si="25"/>
        <v>195.548419910055</v>
      </c>
      <c r="W35" s="95">
        <f t="shared" si="25"/>
        <v>175.9935779190495</v>
      </c>
      <c r="X35" s="95">
        <f t="shared" si="25"/>
        <v>158.39422012714456</v>
      </c>
      <c r="Y35" s="95">
        <f t="shared" si="25"/>
        <v>142.5547981144301</v>
      </c>
      <c r="Z35" s="95">
        <f t="shared" si="25"/>
        <v>128.2993183029871</v>
      </c>
      <c r="AA35" s="95">
        <f t="shared" si="25"/>
        <v>115.4693864726884</v>
      </c>
      <c r="AB35" s="95">
        <f t="shared" si="25"/>
        <v>103.92244782541957</v>
      </c>
      <c r="AC35" s="95">
        <f t="shared" si="25"/>
        <v>93.530203042877616</v>
      </c>
      <c r="AD35" s="95">
        <f t="shared" si="25"/>
        <v>84.177182738589863</v>
      </c>
      <c r="AE35" s="95">
        <f t="shared" si="25"/>
        <v>75.759464464730883</v>
      </c>
      <c r="AF35" s="95">
        <f t="shared" si="25"/>
        <v>68.1835180182578</v>
      </c>
    </row>
    <row r="36" spans="1:32" ht="13.8" x14ac:dyDescent="0.3">
      <c r="A36" s="81">
        <v>44742</v>
      </c>
      <c r="B36" s="73">
        <f t="shared" si="2"/>
        <v>1640.6059944647309</v>
      </c>
      <c r="C36" s="95">
        <f t="shared" ref="C36:AF36" si="26">B36*0.9</f>
        <v>1476.5453950182578</v>
      </c>
      <c r="D36" s="95">
        <f t="shared" si="26"/>
        <v>1328.8908555164321</v>
      </c>
      <c r="E36" s="95">
        <f t="shared" si="26"/>
        <v>1196.001769964789</v>
      </c>
      <c r="F36" s="95">
        <f t="shared" si="26"/>
        <v>1076.4015929683101</v>
      </c>
      <c r="G36" s="95">
        <f t="shared" si="26"/>
        <v>968.76143367147904</v>
      </c>
      <c r="H36" s="95">
        <f t="shared" si="26"/>
        <v>871.88529030433119</v>
      </c>
      <c r="I36" s="95">
        <f t="shared" si="26"/>
        <v>784.69676127389812</v>
      </c>
      <c r="J36" s="95">
        <f t="shared" si="26"/>
        <v>706.22708514650833</v>
      </c>
      <c r="K36" s="95">
        <f t="shared" si="26"/>
        <v>635.60437663185746</v>
      </c>
      <c r="L36" s="95">
        <f t="shared" si="26"/>
        <v>572.04393896867168</v>
      </c>
      <c r="M36" s="95">
        <f t="shared" si="26"/>
        <v>514.83954507180454</v>
      </c>
      <c r="N36" s="95">
        <f t="shared" si="26"/>
        <v>463.35559056462409</v>
      </c>
      <c r="O36" s="95">
        <f t="shared" si="26"/>
        <v>417.02003150816171</v>
      </c>
      <c r="P36" s="95">
        <f t="shared" si="26"/>
        <v>375.31802835734555</v>
      </c>
      <c r="Q36" s="95">
        <f t="shared" si="26"/>
        <v>337.78622552161102</v>
      </c>
      <c r="R36" s="95">
        <f t="shared" si="26"/>
        <v>304.00760296944992</v>
      </c>
      <c r="S36" s="95">
        <f t="shared" si="26"/>
        <v>273.60684267250491</v>
      </c>
      <c r="T36" s="95">
        <f t="shared" si="26"/>
        <v>246.24615840525442</v>
      </c>
      <c r="U36" s="95">
        <f t="shared" si="26"/>
        <v>221.62154256472897</v>
      </c>
      <c r="V36" s="95">
        <f t="shared" si="26"/>
        <v>199.45938830825608</v>
      </c>
      <c r="W36" s="95">
        <f t="shared" si="26"/>
        <v>179.51344947743047</v>
      </c>
      <c r="X36" s="95">
        <f t="shared" si="26"/>
        <v>161.56210452968742</v>
      </c>
      <c r="Y36" s="95">
        <f t="shared" si="26"/>
        <v>145.40589407671868</v>
      </c>
      <c r="Z36" s="95">
        <f t="shared" si="26"/>
        <v>130.86530466904682</v>
      </c>
      <c r="AA36" s="95">
        <f t="shared" si="26"/>
        <v>117.77877420214215</v>
      </c>
      <c r="AB36" s="95">
        <f t="shared" si="26"/>
        <v>106.00089678192793</v>
      </c>
      <c r="AC36" s="95">
        <f t="shared" si="26"/>
        <v>95.400807103735147</v>
      </c>
      <c r="AD36" s="95">
        <f t="shared" si="26"/>
        <v>85.860726393361631</v>
      </c>
      <c r="AE36" s="95">
        <f t="shared" si="26"/>
        <v>77.274653754025465</v>
      </c>
      <c r="AF36" s="95">
        <f t="shared" si="26"/>
        <v>69.54718837862292</v>
      </c>
    </row>
    <row r="37" spans="1:32" ht="13.8" x14ac:dyDescent="0.3">
      <c r="A37" s="81">
        <v>44834</v>
      </c>
      <c r="B37" s="73">
        <f t="shared" si="2"/>
        <v>1673.4181143540254</v>
      </c>
      <c r="C37" s="95">
        <f t="shared" ref="C37:AF37" si="27">B37*0.9</f>
        <v>1506.076302918623</v>
      </c>
      <c r="D37" s="95">
        <f t="shared" si="27"/>
        <v>1355.4686726267607</v>
      </c>
      <c r="E37" s="95">
        <f t="shared" si="27"/>
        <v>1219.9218053640848</v>
      </c>
      <c r="F37" s="95">
        <f t="shared" si="27"/>
        <v>1097.9296248276764</v>
      </c>
      <c r="G37" s="95">
        <f t="shared" si="27"/>
        <v>988.13666234490881</v>
      </c>
      <c r="H37" s="95">
        <f t="shared" si="27"/>
        <v>889.32299611041799</v>
      </c>
      <c r="I37" s="95">
        <f t="shared" si="27"/>
        <v>800.39069649937619</v>
      </c>
      <c r="J37" s="95">
        <f t="shared" si="27"/>
        <v>720.35162684943862</v>
      </c>
      <c r="K37" s="95">
        <f t="shared" si="27"/>
        <v>648.31646416449473</v>
      </c>
      <c r="L37" s="95">
        <f t="shared" si="27"/>
        <v>583.48481774804532</v>
      </c>
      <c r="M37" s="95">
        <f t="shared" si="27"/>
        <v>525.13633597324076</v>
      </c>
      <c r="N37" s="95">
        <f t="shared" si="27"/>
        <v>472.62270237591667</v>
      </c>
      <c r="O37" s="95">
        <f t="shared" si="27"/>
        <v>425.360432138325</v>
      </c>
      <c r="P37" s="95">
        <f t="shared" si="27"/>
        <v>382.8243889244925</v>
      </c>
      <c r="Q37" s="95">
        <f t="shared" si="27"/>
        <v>344.54195003204325</v>
      </c>
      <c r="R37" s="95">
        <f t="shared" si="27"/>
        <v>310.08775502883896</v>
      </c>
      <c r="S37" s="95">
        <f t="shared" si="27"/>
        <v>279.07897952595505</v>
      </c>
      <c r="T37" s="95">
        <f t="shared" si="27"/>
        <v>251.17108157335954</v>
      </c>
      <c r="U37" s="95">
        <f t="shared" si="27"/>
        <v>226.05397341602358</v>
      </c>
      <c r="V37" s="95">
        <f t="shared" si="27"/>
        <v>203.44857607442123</v>
      </c>
      <c r="W37" s="95">
        <f t="shared" si="27"/>
        <v>183.1037184669791</v>
      </c>
      <c r="X37" s="95">
        <f t="shared" si="27"/>
        <v>164.7933466202812</v>
      </c>
      <c r="Y37" s="95">
        <f t="shared" si="27"/>
        <v>148.31401195825308</v>
      </c>
      <c r="Z37" s="95">
        <f t="shared" si="27"/>
        <v>133.48261076242778</v>
      </c>
      <c r="AA37" s="95">
        <f t="shared" si="27"/>
        <v>120.134349686185</v>
      </c>
      <c r="AB37" s="95">
        <f t="shared" si="27"/>
        <v>108.12091471756651</v>
      </c>
      <c r="AC37" s="95">
        <f t="shared" si="27"/>
        <v>97.308823245809862</v>
      </c>
      <c r="AD37" s="95">
        <f t="shared" si="27"/>
        <v>87.577940921228873</v>
      </c>
      <c r="AE37" s="95">
        <f t="shared" si="27"/>
        <v>78.820146829105994</v>
      </c>
      <c r="AF37" s="95">
        <f t="shared" si="27"/>
        <v>70.9381321461954</v>
      </c>
    </row>
    <row r="38" spans="1:32" ht="13.8" x14ac:dyDescent="0.3">
      <c r="A38" s="81">
        <v>44926</v>
      </c>
      <c r="B38" s="73">
        <f t="shared" si="2"/>
        <v>1706.8864766411059</v>
      </c>
      <c r="C38" s="95">
        <f t="shared" ref="C38:AF38" si="28">B38*0.9</f>
        <v>1536.1978289769954</v>
      </c>
      <c r="D38" s="95">
        <f t="shared" si="28"/>
        <v>1382.578046079296</v>
      </c>
      <c r="E38" s="95">
        <f t="shared" si="28"/>
        <v>1244.3202414713664</v>
      </c>
      <c r="F38" s="95">
        <f t="shared" si="28"/>
        <v>1119.8882173242298</v>
      </c>
      <c r="G38" s="95">
        <f t="shared" si="28"/>
        <v>1007.8993955918069</v>
      </c>
      <c r="H38" s="95">
        <f t="shared" si="28"/>
        <v>907.10945603262621</v>
      </c>
      <c r="I38" s="95">
        <f t="shared" si="28"/>
        <v>816.39851042936357</v>
      </c>
      <c r="J38" s="95">
        <f t="shared" si="28"/>
        <v>734.75865938642721</v>
      </c>
      <c r="K38" s="95">
        <f t="shared" si="28"/>
        <v>661.28279344778446</v>
      </c>
      <c r="L38" s="95">
        <f t="shared" si="28"/>
        <v>595.15451410300602</v>
      </c>
      <c r="M38" s="95">
        <f t="shared" si="28"/>
        <v>535.63906269270547</v>
      </c>
      <c r="N38" s="95">
        <f t="shared" si="28"/>
        <v>482.07515642343492</v>
      </c>
      <c r="O38" s="95">
        <f t="shared" si="28"/>
        <v>433.86764078109144</v>
      </c>
      <c r="P38" s="95">
        <f t="shared" si="28"/>
        <v>390.4808767029823</v>
      </c>
      <c r="Q38" s="95">
        <f t="shared" si="28"/>
        <v>351.43278903268407</v>
      </c>
      <c r="R38" s="95">
        <f t="shared" si="28"/>
        <v>316.28951012941565</v>
      </c>
      <c r="S38" s="95">
        <f t="shared" si="28"/>
        <v>284.66055911647408</v>
      </c>
      <c r="T38" s="95">
        <f t="shared" si="28"/>
        <v>256.19450320482667</v>
      </c>
      <c r="U38" s="95">
        <f t="shared" si="28"/>
        <v>230.57505288434402</v>
      </c>
      <c r="V38" s="95">
        <f t="shared" si="28"/>
        <v>207.51754759590963</v>
      </c>
      <c r="W38" s="95">
        <f t="shared" si="28"/>
        <v>186.76579283631867</v>
      </c>
      <c r="X38" s="95">
        <f t="shared" si="28"/>
        <v>168.0892135526868</v>
      </c>
      <c r="Y38" s="95">
        <f t="shared" si="28"/>
        <v>151.28029219741813</v>
      </c>
      <c r="Z38" s="95">
        <f t="shared" si="28"/>
        <v>136.15226297767632</v>
      </c>
      <c r="AA38" s="95">
        <f t="shared" si="28"/>
        <v>122.53703667990868</v>
      </c>
      <c r="AB38" s="95">
        <f t="shared" si="28"/>
        <v>110.28333301191782</v>
      </c>
      <c r="AC38" s="95">
        <f t="shared" si="28"/>
        <v>99.25499971072604</v>
      </c>
      <c r="AD38" s="95">
        <f t="shared" si="28"/>
        <v>89.329499739653443</v>
      </c>
      <c r="AE38" s="95">
        <f t="shared" si="28"/>
        <v>80.396549765688107</v>
      </c>
      <c r="AF38" s="95">
        <f t="shared" si="28"/>
        <v>72.356894789119295</v>
      </c>
    </row>
    <row r="39" spans="1:32" ht="13.8" x14ac:dyDescent="0.3">
      <c r="A39" s="81">
        <v>45016</v>
      </c>
      <c r="B39" s="73">
        <f t="shared" si="2"/>
        <v>1741.024206173928</v>
      </c>
      <c r="C39" s="95">
        <f t="shared" ref="C39:AF39" si="29">B39*0.9</f>
        <v>1566.9217855565353</v>
      </c>
      <c r="D39" s="95">
        <f t="shared" si="29"/>
        <v>1410.2296070008817</v>
      </c>
      <c r="E39" s="95">
        <f t="shared" si="29"/>
        <v>1269.2066463007936</v>
      </c>
      <c r="F39" s="95">
        <f t="shared" si="29"/>
        <v>1142.2859816707144</v>
      </c>
      <c r="G39" s="95">
        <f t="shared" si="29"/>
        <v>1028.057383503643</v>
      </c>
      <c r="H39" s="95">
        <f t="shared" si="29"/>
        <v>925.25164515327867</v>
      </c>
      <c r="I39" s="95">
        <f t="shared" si="29"/>
        <v>832.72648063795077</v>
      </c>
      <c r="J39" s="95">
        <f t="shared" si="29"/>
        <v>749.45383257415574</v>
      </c>
      <c r="K39" s="95">
        <f t="shared" si="29"/>
        <v>674.50844931674021</v>
      </c>
      <c r="L39" s="95">
        <f t="shared" si="29"/>
        <v>607.05760438506616</v>
      </c>
      <c r="M39" s="95">
        <f t="shared" si="29"/>
        <v>546.3518439465596</v>
      </c>
      <c r="N39" s="95">
        <f t="shared" si="29"/>
        <v>491.71665955190366</v>
      </c>
      <c r="O39" s="95">
        <f t="shared" si="29"/>
        <v>442.54499359671331</v>
      </c>
      <c r="P39" s="95">
        <f t="shared" si="29"/>
        <v>398.29049423704197</v>
      </c>
      <c r="Q39" s="95">
        <f t="shared" si="29"/>
        <v>358.46144481333778</v>
      </c>
      <c r="R39" s="95">
        <f t="shared" si="29"/>
        <v>322.61530033200398</v>
      </c>
      <c r="S39" s="95">
        <f t="shared" si="29"/>
        <v>290.35377029880357</v>
      </c>
      <c r="T39" s="95">
        <f t="shared" si="29"/>
        <v>261.31839326892322</v>
      </c>
      <c r="U39" s="95">
        <f t="shared" si="29"/>
        <v>235.18655394203091</v>
      </c>
      <c r="V39" s="95">
        <f t="shared" si="29"/>
        <v>211.66789854782783</v>
      </c>
      <c r="W39" s="95">
        <f t="shared" si="29"/>
        <v>190.50110869304504</v>
      </c>
      <c r="X39" s="95">
        <f t="shared" si="29"/>
        <v>171.45099782374055</v>
      </c>
      <c r="Y39" s="95">
        <f t="shared" si="29"/>
        <v>154.3058980413665</v>
      </c>
      <c r="Z39" s="95">
        <f t="shared" si="29"/>
        <v>138.87530823722986</v>
      </c>
      <c r="AA39" s="95">
        <f t="shared" si="29"/>
        <v>124.98777741350688</v>
      </c>
      <c r="AB39" s="95">
        <f t="shared" si="29"/>
        <v>112.4889996721562</v>
      </c>
      <c r="AC39" s="95">
        <f t="shared" si="29"/>
        <v>101.24009970494058</v>
      </c>
      <c r="AD39" s="95">
        <f t="shared" si="29"/>
        <v>91.116089734446518</v>
      </c>
      <c r="AE39" s="95">
        <f t="shared" si="29"/>
        <v>82.004480761001872</v>
      </c>
      <c r="AF39" s="95">
        <f t="shared" si="29"/>
        <v>73.804032684901685</v>
      </c>
    </row>
    <row r="40" spans="1:32" ht="13.8" x14ac:dyDescent="0.3">
      <c r="A40" s="81">
        <v>45107</v>
      </c>
      <c r="B40" s="73">
        <f t="shared" si="2"/>
        <v>1775.8446902974065</v>
      </c>
      <c r="C40" s="95">
        <f t="shared" ref="C40:AF40" si="30">B40*0.9</f>
        <v>1598.2602212676659</v>
      </c>
      <c r="D40" s="95">
        <f t="shared" si="30"/>
        <v>1438.4341991408994</v>
      </c>
      <c r="E40" s="95">
        <f t="shared" si="30"/>
        <v>1294.5907792268094</v>
      </c>
      <c r="F40" s="95">
        <f t="shared" si="30"/>
        <v>1165.1317013041285</v>
      </c>
      <c r="G40" s="95">
        <f t="shared" si="30"/>
        <v>1048.6185311737156</v>
      </c>
      <c r="H40" s="95">
        <f t="shared" si="30"/>
        <v>943.75667805634407</v>
      </c>
      <c r="I40" s="95">
        <f t="shared" si="30"/>
        <v>849.38101025070966</v>
      </c>
      <c r="J40" s="95">
        <f t="shared" si="30"/>
        <v>764.44290922563869</v>
      </c>
      <c r="K40" s="95">
        <f t="shared" si="30"/>
        <v>687.99861830307486</v>
      </c>
      <c r="L40" s="95">
        <f t="shared" si="30"/>
        <v>619.1987564727674</v>
      </c>
      <c r="M40" s="95">
        <f t="shared" si="30"/>
        <v>557.27888082549066</v>
      </c>
      <c r="N40" s="95">
        <f t="shared" si="30"/>
        <v>501.55099274294162</v>
      </c>
      <c r="O40" s="95">
        <f t="shared" si="30"/>
        <v>451.39589346864744</v>
      </c>
      <c r="P40" s="95">
        <f t="shared" si="30"/>
        <v>406.2563041217827</v>
      </c>
      <c r="Q40" s="95">
        <f t="shared" si="30"/>
        <v>365.63067370960442</v>
      </c>
      <c r="R40" s="95">
        <f t="shared" si="30"/>
        <v>329.067606338644</v>
      </c>
      <c r="S40" s="95">
        <f t="shared" si="30"/>
        <v>296.1608457047796</v>
      </c>
      <c r="T40" s="95">
        <f t="shared" si="30"/>
        <v>266.54476113430167</v>
      </c>
      <c r="U40" s="95">
        <f t="shared" si="30"/>
        <v>239.89028502087152</v>
      </c>
      <c r="V40" s="95">
        <f t="shared" si="30"/>
        <v>215.90125651878438</v>
      </c>
      <c r="W40" s="95">
        <f t="shared" si="30"/>
        <v>194.31113086690596</v>
      </c>
      <c r="X40" s="95">
        <f t="shared" si="30"/>
        <v>174.88001778021535</v>
      </c>
      <c r="Y40" s="95">
        <f t="shared" si="30"/>
        <v>157.39201600219383</v>
      </c>
      <c r="Z40" s="95">
        <f t="shared" si="30"/>
        <v>141.65281440197444</v>
      </c>
      <c r="AA40" s="95">
        <f t="shared" si="30"/>
        <v>127.48753296177699</v>
      </c>
      <c r="AB40" s="95">
        <f t="shared" si="30"/>
        <v>114.7387796655993</v>
      </c>
      <c r="AC40" s="95">
        <f t="shared" si="30"/>
        <v>103.26490169903937</v>
      </c>
      <c r="AD40" s="95">
        <f t="shared" si="30"/>
        <v>92.938411529135436</v>
      </c>
      <c r="AE40" s="95">
        <f t="shared" si="30"/>
        <v>83.644570376221893</v>
      </c>
      <c r="AF40" s="95">
        <f t="shared" si="30"/>
        <v>75.280113338599705</v>
      </c>
    </row>
    <row r="41" spans="1:32" ht="13.8" x14ac:dyDescent="0.3">
      <c r="C41" s="38"/>
      <c r="D41" s="38"/>
      <c r="E41" s="38"/>
      <c r="F41" s="38"/>
      <c r="G41" s="38"/>
      <c r="H41" s="38"/>
    </row>
    <row r="42" spans="1:32" ht="13.8" x14ac:dyDescent="0.3">
      <c r="C42" s="38"/>
      <c r="D42" s="38"/>
      <c r="E42" s="38"/>
      <c r="F42" s="38"/>
      <c r="G42" s="38"/>
    </row>
    <row r="43" spans="1:32" ht="13.8" x14ac:dyDescent="0.3">
      <c r="C43" s="38"/>
      <c r="E43" s="38"/>
      <c r="F43" s="38"/>
    </row>
    <row r="44" spans="1:32" ht="13.8" x14ac:dyDescent="0.3">
      <c r="C44" s="38"/>
      <c r="E44" s="38"/>
    </row>
    <row r="45" spans="1:32" ht="13.8" x14ac:dyDescent="0.3">
      <c r="C45" s="38"/>
    </row>
    <row r="46" spans="1:32" ht="13.8" x14ac:dyDescent="0.3">
      <c r="B46" s="39"/>
    </row>
    <row r="47" spans="1:32" ht="13.8" x14ac:dyDescent="0.3">
      <c r="B47" s="39"/>
    </row>
    <row r="48" spans="1:32" ht="13.8" x14ac:dyDescent="0.3">
      <c r="B48" s="39"/>
    </row>
    <row r="49" spans="2:2" ht="13.8" x14ac:dyDescent="0.3">
      <c r="B49" s="39"/>
    </row>
    <row r="50" spans="2:2" ht="13.8" x14ac:dyDescent="0.3">
      <c r="B50" s="39"/>
    </row>
    <row r="51" spans="2:2" ht="13.8" x14ac:dyDescent="0.3">
      <c r="B51" s="39"/>
    </row>
    <row r="52" spans="2:2" ht="13.8" x14ac:dyDescent="0.3">
      <c r="B52" s="39"/>
    </row>
    <row r="53" spans="2:2" ht="13.8" x14ac:dyDescent="0.3">
      <c r="B53" s="39"/>
    </row>
    <row r="54" spans="2:2" ht="13.8" x14ac:dyDescent="0.3">
      <c r="B54" s="39"/>
    </row>
    <row r="55" spans="2:2" ht="13.8" x14ac:dyDescent="0.3">
      <c r="B55" s="39"/>
    </row>
    <row r="56" spans="2:2" ht="13.8" x14ac:dyDescent="0.3">
      <c r="B56" s="39"/>
    </row>
    <row r="57" spans="2:2" ht="13.8" x14ac:dyDescent="0.3">
      <c r="B57" s="39"/>
    </row>
    <row r="58" spans="2:2" ht="13.8" x14ac:dyDescent="0.3">
      <c r="B58" s="39"/>
    </row>
    <row r="59" spans="2:2" ht="13.8" x14ac:dyDescent="0.3">
      <c r="B59" s="39"/>
    </row>
    <row r="60" spans="2:2" ht="13.8" x14ac:dyDescent="0.3">
      <c r="B60" s="39"/>
    </row>
    <row r="61" spans="2:2" ht="13.8" x14ac:dyDescent="0.3">
      <c r="B61" s="39"/>
    </row>
    <row r="62" spans="2:2" ht="13.8" x14ac:dyDescent="0.3">
      <c r="B62" s="39"/>
    </row>
    <row r="63" spans="2:2" ht="13.8" x14ac:dyDescent="0.3">
      <c r="B63" s="39"/>
    </row>
    <row r="64" spans="2:2" ht="13.8" x14ac:dyDescent="0.3">
      <c r="B64" s="39"/>
    </row>
    <row r="65" spans="2:2" ht="13.8" x14ac:dyDescent="0.3">
      <c r="B65" s="39"/>
    </row>
    <row r="66" spans="2:2" ht="13.8" x14ac:dyDescent="0.3">
      <c r="B66" s="39"/>
    </row>
    <row r="67" spans="2:2" ht="13.8" x14ac:dyDescent="0.3">
      <c r="B67" s="39"/>
    </row>
    <row r="68" spans="2:2" ht="13.8" x14ac:dyDescent="0.3">
      <c r="B68" s="39"/>
    </row>
    <row r="69" spans="2:2" ht="13.8" x14ac:dyDescent="0.3">
      <c r="B69" s="39"/>
    </row>
    <row r="70" spans="2:2" ht="13.8" x14ac:dyDescent="0.3">
      <c r="B70" s="39"/>
    </row>
    <row r="71" spans="2:2" ht="13.8" x14ac:dyDescent="0.3">
      <c r="B71" s="39"/>
    </row>
    <row r="72" spans="2:2" ht="13.8" x14ac:dyDescent="0.3">
      <c r="B72" s="39"/>
    </row>
    <row r="73" spans="2:2" ht="13.8" x14ac:dyDescent="0.3">
      <c r="B73" s="39"/>
    </row>
    <row r="74" spans="2:2" ht="13.8" x14ac:dyDescent="0.3">
      <c r="B74" s="39"/>
    </row>
    <row r="75" spans="2:2" ht="13.8" x14ac:dyDescent="0.3">
      <c r="B75" s="39"/>
    </row>
    <row r="76" spans="2:2" ht="13.8" x14ac:dyDescent="0.3">
      <c r="B76" s="39"/>
    </row>
    <row r="77" spans="2:2" ht="13.8" x14ac:dyDescent="0.3">
      <c r="B77" s="39"/>
    </row>
    <row r="78" spans="2:2" ht="13.8" x14ac:dyDescent="0.3">
      <c r="B78" s="39"/>
    </row>
    <row r="79" spans="2:2" ht="13.8" x14ac:dyDescent="0.3">
      <c r="B79" s="39"/>
    </row>
    <row r="80" spans="2:2" ht="13.8" x14ac:dyDescent="0.3">
      <c r="B80" s="39"/>
    </row>
    <row r="81" spans="2:2" ht="13.8" x14ac:dyDescent="0.3">
      <c r="B81" s="39"/>
    </row>
  </sheetData>
  <mergeCells count="1">
    <mergeCell ref="B7:A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Подраздел 21.1</vt:lpstr>
      <vt:lpstr>Подраздел  5.1</vt:lpstr>
      <vt:lpstr>Подраздел 13 (Предыдущая дата)</vt:lpstr>
      <vt:lpstr>Подраздел 14 (Предыдущая дата)</vt:lpstr>
      <vt:lpstr>Подраздел 13 (Отчетная дата)</vt:lpstr>
      <vt:lpstr>Подраздел 14 (Отчетная дата)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Бадалян Лилит Тиграновна</dc:creator>
  <cp:lastModifiedBy>Маслова Дарья Васильевна</cp:lastModifiedBy>
  <dcterms:created xsi:type="dcterms:W3CDTF">2021-01-14T08:08:49Z</dcterms:created>
  <dcterms:modified xsi:type="dcterms:W3CDTF">2023-09-25T10:19:59Z</dcterms:modified>
</cp:coreProperties>
</file>