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2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S19" i="2"/>
  <c r="AS22" i="2"/>
  <c r="AS23" i="2"/>
  <c r="AS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AS25" i="2" s="1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9" i="2"/>
  <c r="AS30" i="2"/>
  <c r="AS31" i="2"/>
  <c r="D32" i="2"/>
  <c r="E32" i="2"/>
  <c r="AS33" i="2" s="1"/>
  <c r="AS34" i="19" s="1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S36" i="2"/>
  <c r="AS37" i="2"/>
  <c r="AS38" i="2"/>
  <c r="D39" i="2"/>
  <c r="E39" i="2"/>
  <c r="F39" i="2"/>
  <c r="G39" i="2"/>
  <c r="AS40" i="2" s="1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S42" i="2" s="1"/>
  <c r="AK42" i="2"/>
  <c r="AL42" i="2"/>
  <c r="AM42" i="2"/>
  <c r="AN42" i="2"/>
  <c r="AO42" i="2"/>
  <c r="AP42" i="2"/>
  <c r="AQ42" i="2"/>
  <c r="AR42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50" i="2"/>
  <c r="AS51" i="2"/>
  <c r="AS16" i="19"/>
  <c r="AS17" i="19"/>
  <c r="AS18" i="19"/>
  <c r="D19" i="19"/>
  <c r="A4" i="2" s="1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AL19" i="19"/>
  <c r="AM19" i="19"/>
  <c r="AN19" i="19"/>
  <c r="AO19" i="19"/>
  <c r="AP19" i="19"/>
  <c r="AQ19" i="19"/>
  <c r="AR19" i="19"/>
  <c r="AS19" i="19"/>
  <c r="AS20" i="19"/>
  <c r="AS23" i="19"/>
  <c r="AS24" i="19"/>
  <c r="AS25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AL26" i="19"/>
  <c r="AM26" i="19"/>
  <c r="AN26" i="19"/>
  <c r="AO26" i="19"/>
  <c r="AP26" i="19"/>
  <c r="AQ26" i="19"/>
  <c r="AR26" i="19"/>
  <c r="AS30" i="19"/>
  <c r="AS31" i="19"/>
  <c r="AS32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AG33" i="19"/>
  <c r="AH33" i="19"/>
  <c r="AI33" i="19"/>
  <c r="AJ33" i="19"/>
  <c r="AK33" i="19"/>
  <c r="AL33" i="19"/>
  <c r="AM33" i="19"/>
  <c r="AN33" i="19"/>
  <c r="AO33" i="19"/>
  <c r="AP33" i="19"/>
  <c r="AQ33" i="19"/>
  <c r="AR33" i="19"/>
  <c r="AS33" i="19"/>
  <c r="AS37" i="19"/>
  <c r="AS38" i="19"/>
  <c r="AS39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G40" i="19"/>
  <c r="AH40" i="19"/>
  <c r="AI40" i="19"/>
  <c r="AJ40" i="19"/>
  <c r="AK40" i="19"/>
  <c r="AL40" i="19"/>
  <c r="AM40" i="19"/>
  <c r="AN40" i="19"/>
  <c r="AO40" i="19"/>
  <c r="AP40" i="19"/>
  <c r="AQ40" i="19"/>
  <c r="AR40" i="19"/>
  <c r="AS40" i="19"/>
  <c r="D43" i="19"/>
  <c r="A5" i="2" s="1"/>
  <c r="E43" i="19"/>
  <c r="F43" i="19"/>
  <c r="G43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V43" i="19"/>
  <c r="W43" i="19"/>
  <c r="X43" i="19"/>
  <c r="Y43" i="19"/>
  <c r="Z43" i="19"/>
  <c r="AA43" i="19"/>
  <c r="AB43" i="19"/>
  <c r="AC43" i="19"/>
  <c r="AD43" i="19"/>
  <c r="AE43" i="19"/>
  <c r="AF43" i="19"/>
  <c r="AG43" i="19"/>
  <c r="AH43" i="19"/>
  <c r="AI43" i="19"/>
  <c r="AJ43" i="19"/>
  <c r="AK43" i="19"/>
  <c r="AL43" i="19"/>
  <c r="AM43" i="19"/>
  <c r="AN43" i="19"/>
  <c r="AO43" i="19"/>
  <c r="AP43" i="19"/>
  <c r="AQ43" i="19"/>
  <c r="AR43" i="19"/>
  <c r="D47" i="19"/>
  <c r="E47" i="19"/>
  <c r="F47" i="19"/>
  <c r="G47" i="19"/>
  <c r="H47" i="19"/>
  <c r="I47" i="19"/>
  <c r="J47" i="19"/>
  <c r="K47" i="19"/>
  <c r="L47" i="19"/>
  <c r="M47" i="19"/>
  <c r="N47" i="19"/>
  <c r="O47" i="19"/>
  <c r="P47" i="19"/>
  <c r="Q47" i="19"/>
  <c r="R47" i="19"/>
  <c r="S47" i="19"/>
  <c r="T47" i="19"/>
  <c r="U47" i="19"/>
  <c r="V47" i="19"/>
  <c r="W47" i="19"/>
  <c r="X47" i="19"/>
  <c r="Y47" i="19"/>
  <c r="Z47" i="19"/>
  <c r="AA47" i="19"/>
  <c r="AB47" i="19"/>
  <c r="AC47" i="19"/>
  <c r="AD47" i="19"/>
  <c r="AE47" i="19"/>
  <c r="AF47" i="19"/>
  <c r="AG47" i="19"/>
  <c r="AH47" i="19"/>
  <c r="AI47" i="19"/>
  <c r="AJ47" i="19"/>
  <c r="AK47" i="19"/>
  <c r="AL47" i="19"/>
  <c r="AM47" i="19"/>
  <c r="AN47" i="19"/>
  <c r="AO47" i="19"/>
  <c r="AP47" i="19"/>
  <c r="AQ47" i="19"/>
  <c r="AR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E18" i="42"/>
  <c r="F18" i="42"/>
  <c r="G18" i="42"/>
  <c r="H18" i="42"/>
  <c r="H19" i="42" s="1"/>
  <c r="I18" i="42"/>
  <c r="J18" i="42"/>
  <c r="K18" i="42"/>
  <c r="L18" i="42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AS18" i="42"/>
  <c r="D19" i="42"/>
  <c r="E19" i="42"/>
  <c r="F19" i="42"/>
  <c r="G19" i="42"/>
  <c r="I19" i="42"/>
  <c r="J19" i="42"/>
  <c r="K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E32" i="42"/>
  <c r="F32" i="42"/>
  <c r="G32" i="42"/>
  <c r="G33" i="42" s="1"/>
  <c r="H32" i="42"/>
  <c r="I32" i="42"/>
  <c r="J32" i="42"/>
  <c r="K32" i="42"/>
  <c r="L32" i="42"/>
  <c r="M32" i="42"/>
  <c r="N32" i="42"/>
  <c r="O32" i="42"/>
  <c r="O42" i="42" s="1"/>
  <c r="O47" i="42" s="1"/>
  <c r="P32" i="42"/>
  <c r="Q32" i="42"/>
  <c r="R32" i="42"/>
  <c r="S32" i="42"/>
  <c r="T32" i="42"/>
  <c r="U32" i="42"/>
  <c r="V32" i="42"/>
  <c r="W32" i="42"/>
  <c r="W42" i="42" s="1"/>
  <c r="W47" i="42" s="1"/>
  <c r="X32" i="42"/>
  <c r="Y32" i="42"/>
  <c r="Z32" i="42"/>
  <c r="AA32" i="42"/>
  <c r="AB32" i="42"/>
  <c r="AC32" i="42"/>
  <c r="AD32" i="42"/>
  <c r="AE32" i="42"/>
  <c r="AE42" i="42" s="1"/>
  <c r="AE47" i="42" s="1"/>
  <c r="AF32" i="42"/>
  <c r="AG32" i="42"/>
  <c r="AH32" i="42"/>
  <c r="AI32" i="42"/>
  <c r="AJ32" i="42"/>
  <c r="AK32" i="42"/>
  <c r="AL32" i="42"/>
  <c r="AM32" i="42"/>
  <c r="AM42" i="42" s="1"/>
  <c r="AM47" i="42" s="1"/>
  <c r="AN32" i="42"/>
  <c r="AO32" i="42"/>
  <c r="AP32" i="42"/>
  <c r="AQ32" i="42"/>
  <c r="AR32" i="42"/>
  <c r="AS32" i="42"/>
  <c r="D33" i="42"/>
  <c r="E33" i="42"/>
  <c r="F33" i="42"/>
  <c r="H33" i="42"/>
  <c r="I33" i="42"/>
  <c r="J33" i="42"/>
  <c r="K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D42" i="42" s="1"/>
  <c r="D47" i="42" s="1"/>
  <c r="D48" i="42" s="1"/>
  <c r="E39" i="42"/>
  <c r="F39" i="42"/>
  <c r="F40" i="42" s="1"/>
  <c r="G39" i="42"/>
  <c r="H39" i="42"/>
  <c r="I39" i="42"/>
  <c r="J39" i="42"/>
  <c r="K39" i="42"/>
  <c r="L39" i="42"/>
  <c r="L42" i="42" s="1"/>
  <c r="L47" i="42" s="1"/>
  <c r="L48" i="42" s="1"/>
  <c r="M39" i="42"/>
  <c r="N39" i="42"/>
  <c r="N42" i="42" s="1"/>
  <c r="N47" i="42" s="1"/>
  <c r="O39" i="42"/>
  <c r="P39" i="42"/>
  <c r="Q39" i="42"/>
  <c r="R39" i="42"/>
  <c r="S39" i="42"/>
  <c r="T39" i="42"/>
  <c r="T42" i="42" s="1"/>
  <c r="T47" i="42" s="1"/>
  <c r="U39" i="42"/>
  <c r="V39" i="42"/>
  <c r="V42" i="42" s="1"/>
  <c r="V47" i="42" s="1"/>
  <c r="W39" i="42"/>
  <c r="X39" i="42"/>
  <c r="Y39" i="42"/>
  <c r="Z39" i="42"/>
  <c r="AA39" i="42"/>
  <c r="AB39" i="42"/>
  <c r="AB42" i="42" s="1"/>
  <c r="AB47" i="42" s="1"/>
  <c r="AC39" i="42"/>
  <c r="AD39" i="42"/>
  <c r="AD42" i="42" s="1"/>
  <c r="AD47" i="42" s="1"/>
  <c r="AE39" i="42"/>
  <c r="AF39" i="42"/>
  <c r="AG39" i="42"/>
  <c r="AH39" i="42"/>
  <c r="AI39" i="42"/>
  <c r="AJ39" i="42"/>
  <c r="AJ42" i="42" s="1"/>
  <c r="AJ47" i="42" s="1"/>
  <c r="AK39" i="42"/>
  <c r="AL39" i="42"/>
  <c r="AL42" i="42" s="1"/>
  <c r="AL47" i="42" s="1"/>
  <c r="AM39" i="42"/>
  <c r="AN39" i="42"/>
  <c r="AO39" i="42"/>
  <c r="AP39" i="42"/>
  <c r="AQ39" i="42"/>
  <c r="AR39" i="42"/>
  <c r="AR42" i="42" s="1"/>
  <c r="AR47" i="42" s="1"/>
  <c r="AS39" i="42"/>
  <c r="D40" i="42"/>
  <c r="E40" i="42"/>
  <c r="G40" i="42"/>
  <c r="H40" i="42"/>
  <c r="I40" i="42"/>
  <c r="J40" i="42"/>
  <c r="K40" i="42"/>
  <c r="L40" i="42"/>
  <c r="E42" i="42"/>
  <c r="H42" i="42"/>
  <c r="I42" i="42"/>
  <c r="J42" i="42"/>
  <c r="K42" i="42"/>
  <c r="K47" i="42" s="1"/>
  <c r="K48" i="42" s="1"/>
  <c r="M42" i="42"/>
  <c r="P42" i="42"/>
  <c r="Q42" i="42"/>
  <c r="R42" i="42"/>
  <c r="S42" i="42"/>
  <c r="S47" i="42" s="1"/>
  <c r="U42" i="42"/>
  <c r="X42" i="42"/>
  <c r="Y42" i="42"/>
  <c r="Z42" i="42"/>
  <c r="AA42" i="42"/>
  <c r="AA47" i="42" s="1"/>
  <c r="AC42" i="42"/>
  <c r="AF42" i="42"/>
  <c r="AG42" i="42"/>
  <c r="AH42" i="42"/>
  <c r="AI42" i="42"/>
  <c r="AI47" i="42" s="1"/>
  <c r="AK42" i="42"/>
  <c r="AN42" i="42"/>
  <c r="AO42" i="42"/>
  <c r="AP42" i="42"/>
  <c r="AQ42" i="42"/>
  <c r="AQ47" i="42" s="1"/>
  <c r="AS42" i="42"/>
  <c r="E47" i="42"/>
  <c r="H47" i="42"/>
  <c r="I47" i="42"/>
  <c r="I48" i="42" s="1"/>
  <c r="J47" i="42"/>
  <c r="M47" i="42"/>
  <c r="P47" i="42"/>
  <c r="Q47" i="42"/>
  <c r="R47" i="42"/>
  <c r="U47" i="42"/>
  <c r="X47" i="42"/>
  <c r="Y47" i="42"/>
  <c r="Z47" i="42"/>
  <c r="AC47" i="42"/>
  <c r="AF47" i="42"/>
  <c r="AG47" i="42"/>
  <c r="AH47" i="42"/>
  <c r="AK47" i="42"/>
  <c r="AN47" i="42"/>
  <c r="AO47" i="42"/>
  <c r="AP47" i="42"/>
  <c r="AS47" i="42"/>
  <c r="E48" i="42"/>
  <c r="H48" i="42"/>
  <c r="J48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N18" i="14"/>
  <c r="O18" i="14"/>
  <c r="M19" i="14"/>
  <c r="M21" i="14" s="1"/>
  <c r="N19" i="14"/>
  <c r="O19" i="14"/>
  <c r="O21" i="14" s="1"/>
  <c r="M20" i="14"/>
  <c r="N20" i="14"/>
  <c r="O20" i="14"/>
  <c r="D21" i="14"/>
  <c r="E21" i="14"/>
  <c r="F21" i="14"/>
  <c r="G21" i="14"/>
  <c r="H21" i="14"/>
  <c r="H23" i="28" s="1"/>
  <c r="I21" i="14"/>
  <c r="J21" i="14"/>
  <c r="K21" i="14"/>
  <c r="L21" i="14"/>
  <c r="N21" i="14"/>
  <c r="M25" i="14"/>
  <c r="N25" i="14"/>
  <c r="O25" i="14"/>
  <c r="M26" i="14"/>
  <c r="N26" i="14"/>
  <c r="O26" i="14"/>
  <c r="M27" i="14"/>
  <c r="N27" i="14"/>
  <c r="O27" i="14"/>
  <c r="D28" i="14"/>
  <c r="E28" i="14"/>
  <c r="N28" i="14" s="1"/>
  <c r="Q30" i="28" s="1"/>
  <c r="F28" i="14"/>
  <c r="G28" i="14"/>
  <c r="H28" i="14"/>
  <c r="I28" i="14"/>
  <c r="O28" i="14" s="1"/>
  <c r="R30" i="28" s="1"/>
  <c r="J28" i="14"/>
  <c r="K28" i="14"/>
  <c r="L28" i="14"/>
  <c r="M28" i="14"/>
  <c r="M32" i="14"/>
  <c r="N32" i="14"/>
  <c r="O32" i="14"/>
  <c r="M33" i="14"/>
  <c r="N33" i="14"/>
  <c r="O33" i="14"/>
  <c r="M34" i="14"/>
  <c r="N34" i="14"/>
  <c r="O34" i="14"/>
  <c r="D35" i="14"/>
  <c r="M35" i="14" s="1"/>
  <c r="E35" i="14"/>
  <c r="F35" i="14"/>
  <c r="O35" i="14" s="1"/>
  <c r="G35" i="14"/>
  <c r="H35" i="14"/>
  <c r="I35" i="14"/>
  <c r="J35" i="14"/>
  <c r="K35" i="14"/>
  <c r="L35" i="14"/>
  <c r="N35" i="14"/>
  <c r="P16" i="28"/>
  <c r="Q16" i="28"/>
  <c r="R16" i="28"/>
  <c r="G20" i="28"/>
  <c r="K20" i="28"/>
  <c r="O20" i="28"/>
  <c r="P20" i="28"/>
  <c r="Q20" i="28"/>
  <c r="R20" i="28"/>
  <c r="G21" i="28"/>
  <c r="K21" i="28"/>
  <c r="O21" i="28"/>
  <c r="Q21" i="28"/>
  <c r="G22" i="28"/>
  <c r="K22" i="28"/>
  <c r="O22" i="28"/>
  <c r="P22" i="28"/>
  <c r="Q22" i="28"/>
  <c r="R22" i="28"/>
  <c r="D23" i="28"/>
  <c r="E23" i="28"/>
  <c r="F23" i="28"/>
  <c r="J23" i="28"/>
  <c r="L23" i="28"/>
  <c r="M23" i="28"/>
  <c r="N23" i="28"/>
  <c r="O23" i="28"/>
  <c r="Q23" i="28"/>
  <c r="G27" i="28"/>
  <c r="K27" i="28"/>
  <c r="O27" i="28"/>
  <c r="P27" i="28"/>
  <c r="Q27" i="28"/>
  <c r="R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I30" i="28"/>
  <c r="J30" i="28"/>
  <c r="K30" i="28"/>
  <c r="L30" i="28"/>
  <c r="M30" i="28"/>
  <c r="N30" i="28"/>
  <c r="O30" i="28"/>
  <c r="P30" i="28"/>
  <c r="G34" i="28"/>
  <c r="K34" i="28"/>
  <c r="O34" i="28"/>
  <c r="Q34" i="28"/>
  <c r="R34" i="28"/>
  <c r="G35" i="28"/>
  <c r="K35" i="28"/>
  <c r="O35" i="28"/>
  <c r="P35" i="28"/>
  <c r="Q35" i="28"/>
  <c r="R35" i="28"/>
  <c r="G36" i="28"/>
  <c r="K36" i="28"/>
  <c r="O36" i="28"/>
  <c r="P36" i="28"/>
  <c r="Q36" i="28"/>
  <c r="D37" i="28"/>
  <c r="E37" i="28"/>
  <c r="F37" i="28"/>
  <c r="G37" i="28"/>
  <c r="H37" i="28"/>
  <c r="I37" i="28"/>
  <c r="J37" i="28"/>
  <c r="K37" i="28"/>
  <c r="L37" i="28"/>
  <c r="M37" i="28"/>
  <c r="N37" i="28"/>
  <c r="O37" i="28"/>
  <c r="Q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O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E21" i="43"/>
  <c r="F21" i="43"/>
  <c r="G21" i="43"/>
  <c r="H21" i="43"/>
  <c r="I21" i="43"/>
  <c r="J21" i="43"/>
  <c r="K21" i="43"/>
  <c r="L21" i="43"/>
  <c r="N21" i="43"/>
  <c r="AS47" i="2" l="1"/>
  <c r="AS41" i="19"/>
  <c r="G23" i="28"/>
  <c r="A6" i="14" s="1"/>
  <c r="AS26" i="19"/>
  <c r="AS46" i="2"/>
  <c r="AS47" i="19" s="1"/>
  <c r="A7" i="2" s="1"/>
  <c r="AS43" i="19"/>
  <c r="A3" i="2" s="1"/>
  <c r="R37" i="28"/>
  <c r="R36" i="28"/>
  <c r="P34" i="28"/>
  <c r="P37" i="28"/>
  <c r="P23" i="28"/>
  <c r="M21" i="43"/>
  <c r="O21" i="43"/>
  <c r="R23" i="28"/>
  <c r="A4" i="14" s="1"/>
  <c r="R21" i="28"/>
  <c r="K23" i="28"/>
  <c r="P21" i="28"/>
  <c r="A3" i="14" s="1"/>
  <c r="I23" i="28"/>
  <c r="G42" i="42"/>
  <c r="G47" i="42" s="1"/>
  <c r="G48" i="42" s="1"/>
  <c r="F42" i="42"/>
  <c r="F47" i="42" s="1"/>
  <c r="F48" i="42" s="1"/>
  <c r="AS48" i="19" l="1"/>
  <c r="T16" i="28"/>
  <c r="E8" i="27"/>
  <c r="E5" i="27" l="1"/>
  <c r="E6" i="27"/>
  <c r="A6" i="2"/>
</calcChain>
</file>

<file path=xl/sharedStrings.xml><?xml version="1.0" encoding="utf-8"?>
<sst xmlns="http://schemas.openxmlformats.org/spreadsheetml/2006/main" count="940" uniqueCount="386">
  <si>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</si>
  <si>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</si>
  <si>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</si>
  <si>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</si>
  <si>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</si>
  <si>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</si>
  <si>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</si>
  <si>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</si>
  <si>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</si>
  <si>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</si>
  <si>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</si>
  <si>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</si>
  <si>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</si>
  <si>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</si>
  <si>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</si>
  <si>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</si>
  <si>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</si>
  <si>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</si>
  <si>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</si>
  <si>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</si>
  <si>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</si>
  <si>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</si>
  <si>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</si>
  <si>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</si>
  <si>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</si>
  <si>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</si>
  <si>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</si>
  <si>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</si>
  <si>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</si>
  <si>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</si>
  <si>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</si>
  <si>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</si>
  <si>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</si>
  <si>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</si>
  <si>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</si>
  <si>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</si>
  <si>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</si>
  <si>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</si>
  <si>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</si>
  <si>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</si>
  <si>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</si>
  <si>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</si>
  <si>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</si>
  <si>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</si>
  <si>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</si>
  <si>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</si>
  <si>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</si>
  <si>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</si>
  <si>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</si>
  <si>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</si>
  <si>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</si>
  <si>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</si>
  <si>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</si>
  <si>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</si>
  <si>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</si>
  <si>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</si>
  <si>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</si>
  <si>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</si>
  <si>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</si>
  <si>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</si>
  <si>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</si>
  <si>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</si>
  <si>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</si>
  <si>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</si>
  <si>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</si>
  <si>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</si>
  <si>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</si>
  <si>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</si>
  <si>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</si>
  <si>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</si>
  <si>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</si>
  <si>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</si>
  <si>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</si>
  <si>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</si>
  <si>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</si>
  <si>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</si>
  <si>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</si>
  <si>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</si>
  <si>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</si>
  <si>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</si>
  <si>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</si>
  <si>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</si>
  <si>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</si>
  <si>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</si>
  <si>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</si>
  <si>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</si>
  <si>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</si>
  <si>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</si>
  <si>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</si>
  <si>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</si>
  <si>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</si>
  <si>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</si>
  <si>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</si>
  <si>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</si>
  <si>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</si>
  <si>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</si>
  <si>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</si>
  <si>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</si>
  <si>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</si>
  <si>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</si>
  <si>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</si>
  <si>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</si>
  <si>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</si>
  <si>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</si>
  <si>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</si>
  <si>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</si>
  <si>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</si>
  <si>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</si>
  <si>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</si>
  <si>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</si>
  <si>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</si>
  <si>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</si>
  <si>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</si>
  <si>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</si>
  <si>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</si>
  <si>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</si>
  <si>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</si>
  <si>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</si>
  <si>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</si>
  <si>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</si>
  <si>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</si>
  <si>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</si>
  <si>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</si>
  <si>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</si>
  <si>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</si>
  <si>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</si>
  <si>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</si>
  <si>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</si>
  <si>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</si>
  <si>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</si>
  <si>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</si>
  <si>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</si>
  <si>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</si>
  <si>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</si>
  <si>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</si>
  <si>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</si>
  <si>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</si>
  <si>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</si>
  <si>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</si>
  <si>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</si>
  <si>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</si>
  <si>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</si>
  <si>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</si>
  <si>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</si>
  <si>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</si>
  <si>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</si>
  <si>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</si>
  <si>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</si>
  <si>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</si>
  <si>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</si>
  <si>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</si>
  <si>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</si>
  <si>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</si>
  <si>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</si>
  <si>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</si>
  <si>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</si>
  <si>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</si>
  <si>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</si>
  <si>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</si>
  <si>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</si>
  <si>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</si>
  <si>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</si>
  <si>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</si>
  <si>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</si>
  <si>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</si>
  <si>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</si>
  <si>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</si>
  <si>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</si>
  <si>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</si>
  <si>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</si>
  <si>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</si>
  <si>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</si>
  <si>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</si>
  <si>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</si>
  <si>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</si>
  <si>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</si>
  <si>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</si>
  <si>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</si>
  <si>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</si>
  <si>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</si>
  <si>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</si>
  <si>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</si>
  <si>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</si>
  <si>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</si>
  <si>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</si>
  <si>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</si>
  <si>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</si>
  <si>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</si>
  <si>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</si>
  <si>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</si>
  <si>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</si>
  <si>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</si>
  <si>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</si>
  <si>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</si>
  <si>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</si>
  <si>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</si>
  <si>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</si>
  <si>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</si>
  <si>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</si>
  <si>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</si>
  <si>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</si>
  <si>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</si>
  <si>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</si>
  <si>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</si>
  <si>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</si>
  <si>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</si>
  <si>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По данным отчетности № 0409701 "Отчет о конверсионных операциях"</t>
  </si>
  <si>
    <t xml:space="preserve">по состоянию на конец  апреля  2009 года </t>
  </si>
  <si>
    <t>Nominal or notional principal amounts outstanding at end-April 2009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</si>
  <si>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</si>
  <si>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</si>
  <si>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</si>
  <si>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</si>
  <si>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</si>
  <si>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</si>
  <si>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</si>
  <si>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</si>
  <si>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</si>
  <si>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</si>
  <si>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</si>
  <si>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</si>
  <si>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</si>
  <si>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</si>
  <si>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</si>
  <si>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312</t>
  </si>
  <si>
    <t>ЗАО "ВОКБАНК"</t>
  </si>
  <si>
    <t>НИЖЕГОРОДСКАЯ ОБЛАСТЬ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</si>
  <si>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</si>
  <si>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</si>
  <si>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</si>
  <si>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</si>
  <si>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</si>
  <si>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</si>
  <si>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</si>
  <si>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436</t>
  </si>
  <si>
    <t>ОАО "БАНК САНКТ-ПЕТЕРБУРГ"</t>
  </si>
  <si>
    <t>554</t>
  </si>
  <si>
    <t>ОАО КБ "СОЛИДАРНОСТЬ"</t>
  </si>
  <si>
    <t>705</t>
  </si>
  <si>
    <t>ОАО "СКБ-БАНК"</t>
  </si>
  <si>
    <t>СВЕРДЛОВСКАЯ ОБЛАСТЬ</t>
  </si>
  <si>
    <t>729</t>
  </si>
  <si>
    <t>ОАО "БАНК ВЕФК"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</si>
  <si>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</si>
  <si>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</si>
  <si>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</si>
  <si>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</si>
  <si>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</si>
  <si>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</si>
  <si>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</si>
  <si>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</si>
  <si>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</si>
  <si>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</si>
  <si>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</si>
  <si>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</si>
  <si>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</si>
  <si>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</si>
  <si>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</si>
  <si>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</si>
  <si>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</si>
  <si>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</si>
  <si>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1639</t>
  </si>
  <si>
    <t>КБ "МЕТРОПОЛЬ" ООО</t>
  </si>
  <si>
    <t>1680</t>
  </si>
  <si>
    <t>ЗАО "КАЛИОН РУСБАНК"</t>
  </si>
  <si>
    <t>1776</t>
  </si>
  <si>
    <t>ОАО БАНК "ПЕТРОКОММЕРЦ"</t>
  </si>
  <si>
    <t>1810</t>
  </si>
  <si>
    <t>"АЗИАТСКО-ТИХООКЕАНСКИЙ БАНК" (ОАО)</t>
  </si>
  <si>
    <t>АМУРСКАЯ ОБЛАСТЬ</t>
  </si>
  <si>
    <t>1911</t>
  </si>
  <si>
    <t>КИТ ФИНАНС ИНВЕСТИЦИОННЫЙ БАНК (ОАО)</t>
  </si>
  <si>
    <t>1920</t>
  </si>
  <si>
    <t>АКБ "ЛАНТА-БАНК" (ЗАО)</t>
  </si>
  <si>
    <t>2056</t>
  </si>
  <si>
    <t>ЗАО "МЕЖДУНАРОДНЫЙ ПРОМЫШЛЕННЫЙ БАНК"</t>
  </si>
  <si>
    <t>2083</t>
  </si>
  <si>
    <t>БАНК "СЕВЕРНАЯ КАЗНА" ОАО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</si>
  <si>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</si>
  <si>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</si>
  <si>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</si>
  <si>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</si>
  <si>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</si>
  <si>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</si>
  <si>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2209</t>
  </si>
  <si>
    <t>"НОМОС-БАНК" (ОАО)</t>
  </si>
  <si>
    <t>2216</t>
  </si>
  <si>
    <t>КМБ БАНК (ЗАО)</t>
  </si>
  <si>
    <t>2225</t>
  </si>
  <si>
    <t>ОАО КБ "ЦЕНТР-ИНВЕСТ"</t>
  </si>
  <si>
    <t>РОСТОВСКАЯ ОБЛАСТЬ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</si>
  <si>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</si>
  <si>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</si>
  <si>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</si>
  <si>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</si>
  <si>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</si>
  <si>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</si>
  <si>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</si>
  <si>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</si>
  <si>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</si>
  <si>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</si>
  <si>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</si>
  <si>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</si>
  <si>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2316</t>
  </si>
  <si>
    <t>ЗАО АКБ "ГАЗБАНК"</t>
  </si>
  <si>
    <t>2361</t>
  </si>
  <si>
    <t>ОАО "МДМ-БАНК"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</si>
  <si>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</si>
  <si>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</si>
  <si>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</si>
  <si>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</si>
  <si>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</si>
  <si>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</si>
  <si>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</si>
  <si>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</si>
  <si>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2469</t>
  </si>
  <si>
    <t>БАНК "НАВИГАТОР" (ОАО)</t>
  </si>
  <si>
    <t>2495</t>
  </si>
  <si>
    <t>"ИНГ БАНК (ЕВРАЗИЯ) ЗАО"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</si>
  <si>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</si>
  <si>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</si>
  <si>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</si>
  <si>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</si>
  <si>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</si>
  <si>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</si>
  <si>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</si>
  <si>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</si>
  <si>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</si>
  <si>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</si>
  <si>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</si>
  <si>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</si>
  <si>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2733</t>
  </si>
  <si>
    <t>ОАО СКБ ПРИМОРЬЯ "ПРИМСОЦБАНК"</t>
  </si>
  <si>
    <t>ПРИМОРСКИЙ КРАЙ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</si>
  <si>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</si>
  <si>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</si>
  <si>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</si>
  <si>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</si>
  <si>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</si>
  <si>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</si>
  <si>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2820</t>
  </si>
  <si>
    <t>ООО "БТА БАНК"</t>
  </si>
  <si>
    <t>2879</t>
  </si>
  <si>
    <t>ОАО АКБ "АВАНГАРД"</t>
  </si>
  <si>
    <t>2968</t>
  </si>
  <si>
    <t>КБ "ЕВРОТРАСТ" (ЗАО)</t>
  </si>
  <si>
    <t>3001</t>
  </si>
  <si>
    <t>ОАО АКБ "ПРИМОРЬЕ"</t>
  </si>
  <si>
    <t>3016</t>
  </si>
  <si>
    <t>АБ "ОРГРЭСБАНК" (ОАО)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</si>
  <si>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</si>
  <si>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</si>
  <si>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</si>
  <si>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</si>
  <si>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</si>
  <si>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</si>
  <si>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</si>
  <si>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</si>
  <si>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</si>
  <si>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</si>
  <si>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</si>
  <si>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</si>
  <si>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</si>
  <si>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</si>
  <si>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</si>
  <si>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</si>
  <si>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</si>
  <si>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</si>
  <si>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</si>
  <si>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</si>
  <si>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</si>
  <si>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</si>
  <si>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</si>
  <si>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</si>
  <si>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</si>
  <si>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</si>
  <si>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</si>
  <si>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</si>
  <si>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</si>
  <si>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</si>
  <si>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1481/1160</t>
  </si>
  <si>
    <t>ПРИМОРСКОЕ ОСБ N8635</t>
  </si>
  <si>
    <t>1680/1</t>
  </si>
  <si>
    <t>МФ ЗАО "КАЛИОН РУСБАНК"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</si>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</sst>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7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201</v>
      </c>
    </row>
    <row r="3" spans="1:4">
      <c r="A3" s="440" t="s">
        <v>202</v>
      </c>
      <c r="B3" s="440" t="s">
        <v>203</v>
      </c>
      <c r="C3" s="440" t="s">
        <v>204</v>
      </c>
      <c r="D3" s="440" t="s">
        <v>205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216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211</v>
      </c>
    </row>
    <row r="9" spans="1:4">
      <c r="A9">
        <v>6</v>
      </c>
      <c r="B9" s="438" t="s">
        <v>221</v>
      </c>
      <c r="C9" s="439" t="s">
        <v>222</v>
      </c>
      <c r="D9" s="439" t="s">
        <v>223</v>
      </c>
    </row>
    <row r="10" spans="1:4">
      <c r="A10">
        <v>7</v>
      </c>
      <c r="B10" s="438" t="s">
        <v>224</v>
      </c>
      <c r="C10" s="439" t="s">
        <v>225</v>
      </c>
      <c r="D10" s="439" t="s">
        <v>226</v>
      </c>
    </row>
    <row r="11" spans="1:4">
      <c r="A11">
        <v>8</v>
      </c>
      <c r="B11" s="438" t="s">
        <v>227</v>
      </c>
      <c r="C11" s="439" t="s">
        <v>228</v>
      </c>
      <c r="D11" s="439" t="s">
        <v>229</v>
      </c>
    </row>
    <row r="12" spans="1:4">
      <c r="A12">
        <v>9</v>
      </c>
      <c r="B12" s="438" t="s">
        <v>230</v>
      </c>
      <c r="C12" s="439" t="s">
        <v>231</v>
      </c>
      <c r="D12" s="439" t="s">
        <v>223</v>
      </c>
    </row>
    <row r="13" spans="1:4">
      <c r="A13">
        <v>10</v>
      </c>
      <c r="B13" s="438" t="s">
        <v>232</v>
      </c>
      <c r="C13" s="439" t="s">
        <v>233</v>
      </c>
      <c r="D13" s="439" t="s">
        <v>211</v>
      </c>
    </row>
    <row r="14" spans="1:4">
      <c r="A14">
        <v>11</v>
      </c>
      <c r="B14" s="438" t="s">
        <v>234</v>
      </c>
      <c r="C14" s="439" t="s">
        <v>235</v>
      </c>
      <c r="D14" s="439" t="s">
        <v>223</v>
      </c>
    </row>
    <row r="15" spans="1:4">
      <c r="A15">
        <v>12</v>
      </c>
      <c r="B15" s="438" t="s">
        <v>236</v>
      </c>
      <c r="C15" s="439" t="s">
        <v>237</v>
      </c>
      <c r="D15" s="439" t="s">
        <v>216</v>
      </c>
    </row>
    <row r="16" spans="1:4">
      <c r="A16">
        <v>13</v>
      </c>
      <c r="B16" s="438" t="s">
        <v>238</v>
      </c>
      <c r="C16" s="439" t="s">
        <v>239</v>
      </c>
      <c r="D16" s="439" t="s">
        <v>240</v>
      </c>
    </row>
    <row r="17" spans="1:4">
      <c r="A17">
        <v>14</v>
      </c>
      <c r="B17" s="438" t="s">
        <v>241</v>
      </c>
      <c r="C17" s="439" t="s">
        <v>242</v>
      </c>
      <c r="D17" s="439" t="s">
        <v>223</v>
      </c>
    </row>
    <row r="18" spans="1:4">
      <c r="A18">
        <v>15</v>
      </c>
      <c r="B18" s="438" t="s">
        <v>243</v>
      </c>
      <c r="C18" s="439" t="s">
        <v>244</v>
      </c>
      <c r="D18" s="439" t="s">
        <v>240</v>
      </c>
    </row>
    <row r="19" spans="1:4">
      <c r="A19">
        <v>16</v>
      </c>
      <c r="B19" s="438" t="s">
        <v>245</v>
      </c>
      <c r="C19" s="439" t="s">
        <v>246</v>
      </c>
      <c r="D19" s="439" t="s">
        <v>211</v>
      </c>
    </row>
    <row r="20" spans="1:4">
      <c r="A20">
        <v>17</v>
      </c>
      <c r="B20" s="438" t="s">
        <v>247</v>
      </c>
      <c r="C20" s="439" t="s">
        <v>248</v>
      </c>
      <c r="D20" s="439" t="s">
        <v>211</v>
      </c>
    </row>
    <row r="21" spans="1:4">
      <c r="A21">
        <v>18</v>
      </c>
      <c r="B21" s="438" t="s">
        <v>249</v>
      </c>
      <c r="C21" s="439" t="s">
        <v>250</v>
      </c>
      <c r="D21" s="439" t="s">
        <v>211</v>
      </c>
    </row>
    <row r="22" spans="1:4">
      <c r="A22">
        <v>19</v>
      </c>
      <c r="B22" s="438" t="s">
        <v>251</v>
      </c>
      <c r="C22" s="439" t="s">
        <v>252</v>
      </c>
      <c r="D22" s="439" t="s">
        <v>211</v>
      </c>
    </row>
    <row r="23" spans="1:4">
      <c r="A23">
        <v>20</v>
      </c>
      <c r="B23" s="438" t="s">
        <v>253</v>
      </c>
      <c r="C23" s="439" t="s">
        <v>254</v>
      </c>
      <c r="D23" s="439" t="s">
        <v>211</v>
      </c>
    </row>
    <row r="24" spans="1:4">
      <c r="A24">
        <v>21</v>
      </c>
      <c r="B24" s="438" t="s">
        <v>255</v>
      </c>
      <c r="C24" s="439" t="s">
        <v>256</v>
      </c>
      <c r="D24" s="439" t="s">
        <v>211</v>
      </c>
    </row>
    <row r="25" spans="1:4">
      <c r="A25">
        <v>22</v>
      </c>
      <c r="B25" s="438" t="s">
        <v>257</v>
      </c>
      <c r="C25" s="439" t="s">
        <v>258</v>
      </c>
      <c r="D25" s="439" t="s">
        <v>211</v>
      </c>
    </row>
    <row r="26" spans="1:4">
      <c r="A26">
        <v>23</v>
      </c>
      <c r="B26" s="438" t="s">
        <v>259</v>
      </c>
      <c r="C26" s="439" t="s">
        <v>260</v>
      </c>
      <c r="D26" s="439" t="s">
        <v>211</v>
      </c>
    </row>
    <row r="27" spans="1:4">
      <c r="A27">
        <v>24</v>
      </c>
      <c r="B27" s="438" t="s">
        <v>261</v>
      </c>
      <c r="C27" s="439" t="s">
        <v>262</v>
      </c>
      <c r="D27" s="439" t="s">
        <v>211</v>
      </c>
    </row>
    <row r="28" spans="1:4">
      <c r="A28">
        <v>25</v>
      </c>
      <c r="B28" s="438" t="s">
        <v>263</v>
      </c>
      <c r="C28" s="439" t="s">
        <v>264</v>
      </c>
      <c r="D28" s="439" t="s">
        <v>223</v>
      </c>
    </row>
    <row r="29" spans="1:4">
      <c r="A29">
        <v>26</v>
      </c>
      <c r="B29" s="438" t="s">
        <v>265</v>
      </c>
      <c r="C29" s="439" t="s">
        <v>266</v>
      </c>
      <c r="D29" s="439" t="s">
        <v>211</v>
      </c>
    </row>
    <row r="30" spans="1:4">
      <c r="A30">
        <v>27</v>
      </c>
      <c r="B30" s="438" t="s">
        <v>267</v>
      </c>
      <c r="C30" s="439" t="s">
        <v>268</v>
      </c>
      <c r="D30" s="439" t="s">
        <v>269</v>
      </c>
    </row>
    <row r="31" spans="1:4">
      <c r="A31">
        <v>28</v>
      </c>
      <c r="B31" s="438" t="s">
        <v>270</v>
      </c>
      <c r="C31" s="439" t="s">
        <v>271</v>
      </c>
      <c r="D31" s="439" t="s">
        <v>223</v>
      </c>
    </row>
    <row r="32" spans="1:4">
      <c r="A32">
        <v>29</v>
      </c>
      <c r="B32" s="438" t="s">
        <v>272</v>
      </c>
      <c r="C32" s="439" t="s">
        <v>273</v>
      </c>
      <c r="D32" s="439" t="s">
        <v>211</v>
      </c>
    </row>
    <row r="33" spans="1:4">
      <c r="A33">
        <v>30</v>
      </c>
      <c r="B33" s="438" t="s">
        <v>274</v>
      </c>
      <c r="C33" s="439" t="s">
        <v>275</v>
      </c>
      <c r="D33" s="439" t="s">
        <v>211</v>
      </c>
    </row>
    <row r="34" spans="1:4">
      <c r="A34">
        <v>31</v>
      </c>
      <c r="B34" s="438" t="s">
        <v>276</v>
      </c>
      <c r="C34" s="439" t="s">
        <v>277</v>
      </c>
      <c r="D34" s="439" t="s">
        <v>240</v>
      </c>
    </row>
    <row r="35" spans="1:4">
      <c r="A35">
        <v>32</v>
      </c>
      <c r="B35" s="438" t="s">
        <v>278</v>
      </c>
      <c r="C35" s="439" t="s">
        <v>279</v>
      </c>
      <c r="D35" s="439" t="s">
        <v>211</v>
      </c>
    </row>
    <row r="36" spans="1:4">
      <c r="A36">
        <v>33</v>
      </c>
      <c r="B36" s="438" t="s">
        <v>280</v>
      </c>
      <c r="C36" s="439" t="s">
        <v>281</v>
      </c>
      <c r="D36" s="439" t="s">
        <v>211</v>
      </c>
    </row>
    <row r="37" spans="1:4">
      <c r="A37">
        <v>34</v>
      </c>
      <c r="B37" s="438" t="s">
        <v>282</v>
      </c>
      <c r="C37" s="439" t="s">
        <v>283</v>
      </c>
      <c r="D37" s="439" t="s">
        <v>211</v>
      </c>
    </row>
    <row r="38" spans="1:4">
      <c r="A38">
        <v>35</v>
      </c>
      <c r="B38" s="438" t="s">
        <v>284</v>
      </c>
      <c r="C38" s="439" t="s">
        <v>285</v>
      </c>
      <c r="D38" s="439" t="s">
        <v>211</v>
      </c>
    </row>
    <row r="39" spans="1:4">
      <c r="A39">
        <v>36</v>
      </c>
      <c r="B39" s="438" t="s">
        <v>286</v>
      </c>
      <c r="C39" s="439" t="s">
        <v>287</v>
      </c>
      <c r="D39" s="439" t="s">
        <v>211</v>
      </c>
    </row>
    <row r="40" spans="1:4">
      <c r="A40">
        <v>37</v>
      </c>
      <c r="B40" s="438" t="s">
        <v>288</v>
      </c>
      <c r="C40" s="439" t="s">
        <v>289</v>
      </c>
      <c r="D40" s="439" t="s">
        <v>290</v>
      </c>
    </row>
    <row r="41" spans="1:4">
      <c r="A41">
        <v>38</v>
      </c>
      <c r="B41" s="438" t="s">
        <v>291</v>
      </c>
      <c r="C41" s="439" t="s">
        <v>292</v>
      </c>
      <c r="D41" s="439" t="s">
        <v>211</v>
      </c>
    </row>
    <row r="42" spans="1:4">
      <c r="A42">
        <v>39</v>
      </c>
      <c r="B42" s="438" t="s">
        <v>293</v>
      </c>
      <c r="C42" s="439" t="s">
        <v>294</v>
      </c>
      <c r="D42" s="439" t="s">
        <v>211</v>
      </c>
    </row>
    <row r="43" spans="1:4">
      <c r="A43">
        <v>40</v>
      </c>
      <c r="B43" s="438" t="s">
        <v>295</v>
      </c>
      <c r="C43" s="439" t="s">
        <v>296</v>
      </c>
      <c r="D43" s="439" t="s">
        <v>211</v>
      </c>
    </row>
    <row r="44" spans="1:4">
      <c r="A44">
        <v>41</v>
      </c>
      <c r="B44" s="438" t="s">
        <v>297</v>
      </c>
      <c r="C44" s="439" t="s">
        <v>298</v>
      </c>
      <c r="D44" s="439" t="s">
        <v>211</v>
      </c>
    </row>
    <row r="45" spans="1:4">
      <c r="A45">
        <v>42</v>
      </c>
      <c r="B45" s="438" t="s">
        <v>299</v>
      </c>
      <c r="C45" s="439" t="s">
        <v>300</v>
      </c>
      <c r="D45" s="439" t="s">
        <v>211</v>
      </c>
    </row>
    <row r="46" spans="1:4">
      <c r="A46">
        <v>43</v>
      </c>
      <c r="B46" s="438" t="s">
        <v>301</v>
      </c>
      <c r="C46" s="439" t="s">
        <v>302</v>
      </c>
      <c r="D46" s="439" t="s">
        <v>211</v>
      </c>
    </row>
    <row r="47" spans="1:4">
      <c r="A47">
        <v>44</v>
      </c>
      <c r="B47" s="438" t="s">
        <v>303</v>
      </c>
      <c r="C47" s="439" t="s">
        <v>304</v>
      </c>
      <c r="D47" s="439" t="s">
        <v>216</v>
      </c>
    </row>
    <row r="48" spans="1:4">
      <c r="A48">
        <v>45</v>
      </c>
      <c r="B48" s="438" t="s">
        <v>305</v>
      </c>
      <c r="C48" s="439" t="s">
        <v>306</v>
      </c>
      <c r="D48" s="439" t="s">
        <v>211</v>
      </c>
    </row>
    <row r="49" spans="1:4">
      <c r="A49">
        <v>46</v>
      </c>
      <c r="B49" s="438" t="s">
        <v>307</v>
      </c>
      <c r="C49" s="439" t="s">
        <v>308</v>
      </c>
      <c r="D49" s="439" t="s">
        <v>211</v>
      </c>
    </row>
    <row r="50" spans="1:4">
      <c r="A50">
        <v>47</v>
      </c>
      <c r="B50" s="438" t="s">
        <v>309</v>
      </c>
      <c r="C50" s="439" t="s">
        <v>310</v>
      </c>
      <c r="D50" s="439" t="s">
        <v>211</v>
      </c>
    </row>
    <row r="51" spans="1:4">
      <c r="A51">
        <v>48</v>
      </c>
      <c r="B51" s="438" t="s">
        <v>311</v>
      </c>
      <c r="C51" s="439" t="s">
        <v>312</v>
      </c>
      <c r="D51" s="439" t="s">
        <v>211</v>
      </c>
    </row>
    <row r="52" spans="1:4">
      <c r="A52">
        <v>49</v>
      </c>
      <c r="B52" s="438" t="s">
        <v>313</v>
      </c>
      <c r="C52" s="439" t="s">
        <v>314</v>
      </c>
      <c r="D52" s="439" t="s">
        <v>223</v>
      </c>
    </row>
    <row r="53" spans="1:4">
      <c r="A53">
        <v>50</v>
      </c>
      <c r="B53" s="438" t="s">
        <v>315</v>
      </c>
      <c r="C53" s="439" t="s">
        <v>316</v>
      </c>
      <c r="D53" s="439" t="s">
        <v>211</v>
      </c>
    </row>
    <row r="54" spans="1:4">
      <c r="A54">
        <v>51</v>
      </c>
      <c r="B54" s="438" t="s">
        <v>317</v>
      </c>
      <c r="C54" s="439" t="s">
        <v>318</v>
      </c>
      <c r="D54" s="439" t="s">
        <v>211</v>
      </c>
    </row>
    <row r="55" spans="1:4">
      <c r="A55">
        <v>52</v>
      </c>
      <c r="B55" s="438" t="s">
        <v>319</v>
      </c>
      <c r="C55" s="439" t="s">
        <v>320</v>
      </c>
      <c r="D55" s="439" t="s">
        <v>216</v>
      </c>
    </row>
    <row r="56" spans="1:4">
      <c r="A56">
        <v>53</v>
      </c>
      <c r="B56" s="438" t="s">
        <v>321</v>
      </c>
      <c r="C56" s="439" t="s">
        <v>322</v>
      </c>
      <c r="D56" s="439" t="s">
        <v>211</v>
      </c>
    </row>
    <row r="57" spans="1:4">
      <c r="A57">
        <v>54</v>
      </c>
      <c r="B57" s="438" t="s">
        <v>323</v>
      </c>
      <c r="C57" s="439" t="s">
        <v>324</v>
      </c>
      <c r="D57" s="439" t="s">
        <v>211</v>
      </c>
    </row>
    <row r="58" spans="1:4">
      <c r="A58">
        <v>55</v>
      </c>
      <c r="B58" s="438" t="s">
        <v>325</v>
      </c>
      <c r="C58" s="439" t="s">
        <v>326</v>
      </c>
      <c r="D58" s="439" t="s">
        <v>211</v>
      </c>
    </row>
    <row r="59" spans="1:4">
      <c r="A59">
        <v>56</v>
      </c>
      <c r="B59" s="438" t="s">
        <v>327</v>
      </c>
      <c r="C59" s="439" t="s">
        <v>328</v>
      </c>
      <c r="D59" s="439" t="s">
        <v>211</v>
      </c>
    </row>
    <row r="60" spans="1:4">
      <c r="A60">
        <v>57</v>
      </c>
      <c r="B60" s="438" t="s">
        <v>329</v>
      </c>
      <c r="C60" s="439" t="s">
        <v>330</v>
      </c>
      <c r="D60" s="439" t="s">
        <v>211</v>
      </c>
    </row>
    <row r="61" spans="1:4">
      <c r="A61">
        <v>58</v>
      </c>
      <c r="B61" s="438" t="s">
        <v>331</v>
      </c>
      <c r="C61" s="439" t="s">
        <v>332</v>
      </c>
      <c r="D61" s="439" t="s">
        <v>333</v>
      </c>
    </row>
    <row r="62" spans="1:4">
      <c r="A62">
        <v>59</v>
      </c>
      <c r="B62" s="438" t="s">
        <v>334</v>
      </c>
      <c r="C62" s="439" t="s">
        <v>335</v>
      </c>
      <c r="D62" s="439" t="s">
        <v>211</v>
      </c>
    </row>
    <row r="63" spans="1:4">
      <c r="A63">
        <v>60</v>
      </c>
      <c r="B63" s="438" t="s">
        <v>336</v>
      </c>
      <c r="C63" s="439" t="s">
        <v>337</v>
      </c>
      <c r="D63" s="439" t="s">
        <v>211</v>
      </c>
    </row>
    <row r="64" spans="1:4">
      <c r="A64">
        <v>61</v>
      </c>
      <c r="B64" s="438" t="s">
        <v>338</v>
      </c>
      <c r="C64" s="439" t="s">
        <v>339</v>
      </c>
      <c r="D64" s="439" t="s">
        <v>211</v>
      </c>
    </row>
    <row r="65" spans="1:4">
      <c r="A65">
        <v>62</v>
      </c>
      <c r="B65" s="438" t="s">
        <v>340</v>
      </c>
      <c r="C65" s="439" t="s">
        <v>341</v>
      </c>
      <c r="D65" s="439" t="s">
        <v>211</v>
      </c>
    </row>
    <row r="66" spans="1:4">
      <c r="A66">
        <v>63</v>
      </c>
      <c r="B66" s="438" t="s">
        <v>342</v>
      </c>
      <c r="C66" s="439" t="s">
        <v>343</v>
      </c>
      <c r="D66" s="439" t="s">
        <v>211</v>
      </c>
    </row>
    <row r="67" spans="1:4">
      <c r="A67">
        <v>64</v>
      </c>
      <c r="B67" s="438" t="s">
        <v>344</v>
      </c>
      <c r="C67" s="439" t="s">
        <v>345</v>
      </c>
      <c r="D67" s="439" t="s">
        <v>211</v>
      </c>
    </row>
    <row r="68" spans="1:4">
      <c r="A68">
        <v>65</v>
      </c>
      <c r="B68" s="438" t="s">
        <v>346</v>
      </c>
      <c r="C68" s="439" t="s">
        <v>347</v>
      </c>
      <c r="D68" s="439" t="s">
        <v>333</v>
      </c>
    </row>
    <row r="69" spans="1:4">
      <c r="A69">
        <v>66</v>
      </c>
      <c r="B69" s="438" t="s">
        <v>348</v>
      </c>
      <c r="C69" s="439" t="s">
        <v>349</v>
      </c>
      <c r="D69" s="439" t="s">
        <v>211</v>
      </c>
    </row>
    <row r="70" spans="1:4">
      <c r="A70">
        <v>67</v>
      </c>
      <c r="B70" s="438" t="s">
        <v>350</v>
      </c>
      <c r="C70" s="439" t="s">
        <v>351</v>
      </c>
      <c r="D70" s="439" t="s">
        <v>211</v>
      </c>
    </row>
    <row r="71" spans="1:4">
      <c r="A71">
        <v>68</v>
      </c>
      <c r="B71" s="438" t="s">
        <v>352</v>
      </c>
      <c r="C71" s="439" t="s">
        <v>353</v>
      </c>
      <c r="D71" s="439" t="s">
        <v>223</v>
      </c>
    </row>
    <row r="72" spans="1:4">
      <c r="A72">
        <v>69</v>
      </c>
      <c r="B72" s="438" t="s">
        <v>354</v>
      </c>
      <c r="C72" s="439" t="s">
        <v>355</v>
      </c>
      <c r="D72" s="439" t="s">
        <v>211</v>
      </c>
    </row>
    <row r="73" spans="1:4">
      <c r="A73">
        <v>70</v>
      </c>
      <c r="B73" s="438" t="s">
        <v>356</v>
      </c>
      <c r="C73" s="439" t="s">
        <v>357</v>
      </c>
      <c r="D73" s="439" t="s">
        <v>211</v>
      </c>
    </row>
    <row r="74" spans="1:4">
      <c r="A74">
        <v>71</v>
      </c>
      <c r="B74" s="438" t="s">
        <v>358</v>
      </c>
      <c r="C74" s="439" t="s">
        <v>359</v>
      </c>
      <c r="D74" s="439" t="s">
        <v>211</v>
      </c>
    </row>
    <row r="75" spans="1:4">
      <c r="A75">
        <v>72</v>
      </c>
      <c r="B75" s="438" t="s">
        <v>360</v>
      </c>
      <c r="C75" s="439" t="s">
        <v>361</v>
      </c>
      <c r="D75" s="439" t="s">
        <v>211</v>
      </c>
    </row>
    <row r="76" spans="1:4">
      <c r="A76">
        <v>73</v>
      </c>
      <c r="B76" s="438" t="s">
        <v>362</v>
      </c>
      <c r="C76" s="439" t="s">
        <v>363</v>
      </c>
      <c r="D76" s="439" t="s">
        <v>211</v>
      </c>
    </row>
    <row r="77" spans="1:4">
      <c r="A77">
        <v>74</v>
      </c>
      <c r="B77" s="438" t="s">
        <v>364</v>
      </c>
      <c r="C77" s="439" t="s">
        <v>365</v>
      </c>
      <c r="D77" s="439" t="s">
        <v>211</v>
      </c>
    </row>
    <row r="78" spans="1:4">
      <c r="A78">
        <v>75</v>
      </c>
      <c r="B78" s="438" t="s">
        <v>366</v>
      </c>
      <c r="C78" s="439" t="s">
        <v>367</v>
      </c>
      <c r="D78" s="439" t="s">
        <v>211</v>
      </c>
    </row>
    <row r="79" spans="1:4">
      <c r="A79">
        <v>76</v>
      </c>
      <c r="B79" s="438" t="s">
        <v>368</v>
      </c>
      <c r="C79" s="439" t="s">
        <v>369</v>
      </c>
      <c r="D79" s="439" t="s">
        <v>211</v>
      </c>
    </row>
    <row r="80" spans="1:4">
      <c r="A80">
        <v>77</v>
      </c>
      <c r="B80" s="438" t="s">
        <v>370</v>
      </c>
      <c r="C80" s="439" t="s">
        <v>371</v>
      </c>
      <c r="D80" s="439" t="s">
        <v>211</v>
      </c>
    </row>
    <row r="81" spans="1:4">
      <c r="A81">
        <v>78</v>
      </c>
      <c r="B81" s="438" t="s">
        <v>372</v>
      </c>
      <c r="C81" s="439" t="s">
        <v>373</v>
      </c>
      <c r="D81" s="439" t="s">
        <v>211</v>
      </c>
    </row>
    <row r="82" spans="1:4">
      <c r="A82">
        <v>79</v>
      </c>
      <c r="B82" s="438" t="s">
        <v>374</v>
      </c>
      <c r="C82" s="439" t="s">
        <v>375</v>
      </c>
      <c r="D82" s="439" t="s">
        <v>211</v>
      </c>
    </row>
    <row r="83" spans="1:4">
      <c r="A83">
        <v>80</v>
      </c>
      <c r="B83" s="438" t="s">
        <v>376</v>
      </c>
      <c r="C83" s="439" t="s">
        <v>377</v>
      </c>
      <c r="D83" s="439" t="s">
        <v>211</v>
      </c>
    </row>
    <row r="84" spans="1:4">
      <c r="A84">
        <v>81</v>
      </c>
      <c r="B84" s="438" t="s">
        <v>378</v>
      </c>
      <c r="C84" s="439" t="s">
        <v>379</v>
      </c>
      <c r="D84" s="439" t="s">
        <v>211</v>
      </c>
    </row>
    <row r="85" spans="1:4">
      <c r="A85">
        <v>82</v>
      </c>
      <c r="B85" s="438" t="s">
        <v>380</v>
      </c>
      <c r="C85" s="439" t="s">
        <v>381</v>
      </c>
      <c r="D85" s="439" t="s">
        <v>333</v>
      </c>
    </row>
    <row r="86" spans="1:4">
      <c r="A86">
        <v>83</v>
      </c>
      <c r="B86" s="438" t="s">
        <v>382</v>
      </c>
      <c r="C86" s="439" t="s">
        <v>383</v>
      </c>
      <c r="D86" s="439" t="s">
        <v>211</v>
      </c>
    </row>
    <row r="87" spans="1:4">
      <c r="A87">
        <v>84</v>
      </c>
      <c r="B87" s="438" t="s">
        <v>384</v>
      </c>
      <c r="C87" s="439" t="s">
        <v>385</v>
      </c>
      <c r="D87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end-April 2009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6299.9348078200019</v>
      </c>
      <c r="E18" s="315">
        <v>10013.324028069996</v>
      </c>
      <c r="F18" s="315">
        <v>127.82970115000002</v>
      </c>
      <c r="G18" s="315">
        <v>754.55734547999987</v>
      </c>
      <c r="H18" s="315">
        <v>8245.6937937300008</v>
      </c>
      <c r="I18" s="315">
        <v>0</v>
      </c>
      <c r="J18" s="315">
        <v>662.21893416500006</v>
      </c>
      <c r="K18" s="315">
        <v>456.99200165999997</v>
      </c>
      <c r="L18" s="316">
        <v>0</v>
      </c>
      <c r="M18" s="297">
        <f t="shared" ref="M18:O20" si="0">+SUM(D18,G18,J18)</f>
        <v>7716.7110874650016</v>
      </c>
      <c r="N18" s="297">
        <f>+SUM(E18,H18,K18)</f>
        <v>18716.009823459997</v>
      </c>
      <c r="O18" s="297">
        <f>+SUM(F18,I18,L18)</f>
        <v>127.82970115000002</v>
      </c>
    </row>
    <row r="19" spans="1:15" s="17" customFormat="1" ht="18" customHeight="1">
      <c r="A19" s="24"/>
      <c r="B19" s="51" t="s">
        <v>106</v>
      </c>
      <c r="C19" s="25"/>
      <c r="D19" s="315">
        <v>52967.293017784854</v>
      </c>
      <c r="E19" s="315">
        <v>19705.981901959974</v>
      </c>
      <c r="F19" s="315">
        <v>536.62262607999992</v>
      </c>
      <c r="G19" s="315">
        <v>1670.76380012</v>
      </c>
      <c r="H19" s="315">
        <v>7539.3922520699998</v>
      </c>
      <c r="I19" s="315">
        <v>0</v>
      </c>
      <c r="J19" s="315">
        <v>809.87941316999991</v>
      </c>
      <c r="K19" s="315">
        <v>584.70436820000009</v>
      </c>
      <c r="L19" s="316">
        <v>0</v>
      </c>
      <c r="M19" s="297">
        <f t="shared" si="0"/>
        <v>55447.936231074855</v>
      </c>
      <c r="N19" s="297">
        <f>+SUM(E19,H19,K19)</f>
        <v>27830.078522229975</v>
      </c>
      <c r="O19" s="297">
        <f>+SUM(F19,I19,L19)</f>
        <v>536.62262607999992</v>
      </c>
    </row>
    <row r="20" spans="1:15" s="17" customFormat="1" ht="18" customHeight="1">
      <c r="A20" s="20"/>
      <c r="B20" s="51" t="s">
        <v>107</v>
      </c>
      <c r="C20" s="25"/>
      <c r="D20" s="315">
        <v>3927.6897795950003</v>
      </c>
      <c r="E20" s="315">
        <v>2351.2994488199988</v>
      </c>
      <c r="F20" s="315">
        <v>9.7863385099999984</v>
      </c>
      <c r="G20" s="315">
        <v>991.52445714499981</v>
      </c>
      <c r="H20" s="315">
        <v>784.16895864999992</v>
      </c>
      <c r="I20" s="315">
        <v>12.097759030000001</v>
      </c>
      <c r="J20" s="315">
        <v>188.73165836999999</v>
      </c>
      <c r="K20" s="315">
        <v>302.62997308000001</v>
      </c>
      <c r="L20" s="316">
        <v>15.170583690000001</v>
      </c>
      <c r="M20" s="297">
        <f t="shared" si="0"/>
        <v>5107.9458951100005</v>
      </c>
      <c r="N20" s="297">
        <f t="shared" si="0"/>
        <v>3438.0983805499991</v>
      </c>
      <c r="O20" s="297">
        <f t="shared" si="0"/>
        <v>37.05468123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63194.917605199858</v>
      </c>
      <c r="E21" s="296">
        <f t="shared" ref="E21:K21" si="1">+SUM(E18:E20)</f>
        <v>32070.60537884997</v>
      </c>
      <c r="F21" s="296">
        <f t="shared" si="1"/>
        <v>674.23866573999987</v>
      </c>
      <c r="G21" s="296">
        <f t="shared" si="1"/>
        <v>3416.8456027449997</v>
      </c>
      <c r="H21" s="296">
        <f t="shared" si="1"/>
        <v>16569.255004450002</v>
      </c>
      <c r="I21" s="296">
        <f>+SUM(I18:I20)</f>
        <v>12.097759030000001</v>
      </c>
      <c r="J21" s="296">
        <f>+SUM(J18:J20)</f>
        <v>1660.8300057050001</v>
      </c>
      <c r="K21" s="296">
        <f t="shared" si="1"/>
        <v>1344.3263429399999</v>
      </c>
      <c r="L21" s="313">
        <f>+SUM(L18:L20)</f>
        <v>15.170583690000001</v>
      </c>
      <c r="M21" s="314">
        <f>+SUM(M18:M20)</f>
        <v>68272.59321364986</v>
      </c>
      <c r="N21" s="296">
        <f>+SUM(N18:N20)</f>
        <v>49984.186726239976</v>
      </c>
      <c r="O21" s="296">
        <f>+SUM(O18:O20)</f>
        <v>701.50700845999995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85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15" zoomScaleNormal="75" zoomScaleSheetLayoutView="100" workbookViewId="0">
      <selection activeCell="B4" sqref="B4:L4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15556.940168999998</v>
      </c>
      <c r="E15" s="430">
        <f>OUT_1!E15</f>
        <v>3086.3829877600006</v>
      </c>
      <c r="F15" s="430">
        <f>OUT_1!F15</f>
        <v>244.52930645999996</v>
      </c>
      <c r="G15" s="430">
        <f>OUT_1!G15</f>
        <v>200.17898738000005</v>
      </c>
      <c r="H15" s="430">
        <f>OUT_1!H15</f>
        <v>15.76616522</v>
      </c>
      <c r="I15" s="430">
        <f>OUT_1!I15</f>
        <v>0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5.2022197500000003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2.6414999999999997</v>
      </c>
      <c r="AI15" s="430">
        <f>OUT_1!AI15</f>
        <v>0</v>
      </c>
      <c r="AJ15" s="430">
        <f>OUT_1!AJ15</f>
        <v>13735.033078419987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35.502660169999999</v>
      </c>
      <c r="AS15" s="430">
        <f>OUT_1!AS15</f>
        <v>16441.088537079995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70486.574208050064</v>
      </c>
      <c r="E16" s="430">
        <f>OUT_1!E16</f>
        <v>16181.275674430019</v>
      </c>
      <c r="F16" s="430">
        <f>OUT_1!F16</f>
        <v>589.50017747000004</v>
      </c>
      <c r="G16" s="430">
        <f>OUT_1!G16</f>
        <v>539.07233105</v>
      </c>
      <c r="H16" s="430">
        <f>OUT_1!H16</f>
        <v>143.63633560000002</v>
      </c>
      <c r="I16" s="430">
        <f>OUT_1!I16</f>
        <v>25.818484129999998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</v>
      </c>
      <c r="R16" s="430">
        <f>OUT_1!R16</f>
        <v>0.13376742999999999</v>
      </c>
      <c r="S16" s="430">
        <f>OUT_1!S16</f>
        <v>0</v>
      </c>
      <c r="T16" s="430">
        <f>OUT_1!T16</f>
        <v>0</v>
      </c>
      <c r="U16" s="430">
        <f>OUT_1!U16</f>
        <v>5.82496422</v>
      </c>
      <c r="V16" s="430">
        <f>OUT_1!V16</f>
        <v>0</v>
      </c>
      <c r="W16" s="430">
        <f>OUT_1!W16</f>
        <v>0</v>
      </c>
      <c r="X16" s="430">
        <f>OUT_1!X16</f>
        <v>32.200000000000003</v>
      </c>
      <c r="Y16" s="430">
        <f>OUT_1!Y16</f>
        <v>0</v>
      </c>
      <c r="Z16" s="430">
        <f>OUT_1!Z16</f>
        <v>0</v>
      </c>
      <c r="AA16" s="430">
        <f>OUT_1!AA16</f>
        <v>6.6140924199999995</v>
      </c>
      <c r="AB16" s="430">
        <f>OUT_1!AB16</f>
        <v>0</v>
      </c>
      <c r="AC16" s="430">
        <f>OUT_1!AC16</f>
        <v>0</v>
      </c>
      <c r="AD16" s="430">
        <f>OUT_1!AD16</f>
        <v>7.3672800000000004E-3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0.10184383</v>
      </c>
      <c r="AI16" s="430">
        <f>OUT_1!AI16</f>
        <v>0</v>
      </c>
      <c r="AJ16" s="430">
        <f>OUT_1!AJ16</f>
        <v>58206.618937960004</v>
      </c>
      <c r="AK16" s="430">
        <f>OUT_1!AK16</f>
        <v>0</v>
      </c>
      <c r="AL16" s="430">
        <f>OUT_1!AL16</f>
        <v>0.22755201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202.18935578999998</v>
      </c>
      <c r="AS16" s="430">
        <f>OUT_1!AS16</f>
        <v>73209.897545835047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4790.5402922099993</v>
      </c>
      <c r="E17" s="430">
        <f>OUT_1!E17</f>
        <v>1631.3302688300003</v>
      </c>
      <c r="F17" s="430">
        <f>OUT_1!F17</f>
        <v>23.157923680000003</v>
      </c>
      <c r="G17" s="430">
        <f>OUT_1!G17</f>
        <v>21.438494850000009</v>
      </c>
      <c r="H17" s="430">
        <f>OUT_1!H17</f>
        <v>0</v>
      </c>
      <c r="I17" s="430">
        <f>OUT_1!I17</f>
        <v>25.232622060000004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6.4148799999999992E-2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5.3851312799999995</v>
      </c>
      <c r="AI17" s="430">
        <f>OUT_1!AI17</f>
        <v>0</v>
      </c>
      <c r="AJ17" s="430">
        <f>OUT_1!AJ17</f>
        <v>6080.3753422000009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2.6910049999999998E-2</v>
      </c>
      <c r="AS17" s="430">
        <f>OUT_1!AS17</f>
        <v>6288.7755669800008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90834.054669260062</v>
      </c>
      <c r="E18" s="430">
        <f>OUT_1!E18</f>
        <v>20898.98893102002</v>
      </c>
      <c r="F18" s="430">
        <f>OUT_1!F18</f>
        <v>857.18740760999992</v>
      </c>
      <c r="G18" s="430">
        <f>OUT_1!G18</f>
        <v>760.68981328000007</v>
      </c>
      <c r="H18" s="430">
        <f>OUT_1!H18</f>
        <v>159.40250082000003</v>
      </c>
      <c r="I18" s="430">
        <f>OUT_1!I18</f>
        <v>51.051106189999999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5.2022197500000003</v>
      </c>
      <c r="R18" s="430">
        <f>OUT_1!R18</f>
        <v>0.13376742999999999</v>
      </c>
      <c r="S18" s="430">
        <f>OUT_1!S18</f>
        <v>0</v>
      </c>
      <c r="T18" s="430">
        <f>OUT_1!T18</f>
        <v>0</v>
      </c>
      <c r="U18" s="430">
        <f>OUT_1!U18</f>
        <v>5.8891130199999999</v>
      </c>
      <c r="V18" s="430">
        <f>OUT_1!V18</f>
        <v>0</v>
      </c>
      <c r="W18" s="430">
        <f>OUT_1!W18</f>
        <v>0</v>
      </c>
      <c r="X18" s="430">
        <f>OUT_1!X18</f>
        <v>32.200000000000003</v>
      </c>
      <c r="Y18" s="430">
        <f>OUT_1!Y18</f>
        <v>0</v>
      </c>
      <c r="Z18" s="430">
        <f>OUT_1!Z18</f>
        <v>0</v>
      </c>
      <c r="AA18" s="430">
        <f>OUT_1!AA18</f>
        <v>6.6140924199999995</v>
      </c>
      <c r="AB18" s="430">
        <f>OUT_1!AB18</f>
        <v>0</v>
      </c>
      <c r="AC18" s="430">
        <f>OUT_1!AC18</f>
        <v>0</v>
      </c>
      <c r="AD18" s="430">
        <f>OUT_1!AD18</f>
        <v>7.3672800000000004E-3</v>
      </c>
      <c r="AE18" s="430">
        <f>OUT_1!AE18</f>
        <v>0</v>
      </c>
      <c r="AF18" s="430">
        <f>OUT_1!AF18</f>
        <v>0</v>
      </c>
      <c r="AG18" s="430">
        <f>OUT_1!AG18</f>
        <v>0</v>
      </c>
      <c r="AH18" s="430">
        <f>OUT_1!AH18</f>
        <v>8.1284751100000001</v>
      </c>
      <c r="AI18" s="430">
        <f>OUT_1!AI18</f>
        <v>0</v>
      </c>
      <c r="AJ18" s="430">
        <f>OUT_1!AJ18</f>
        <v>78022.027358579988</v>
      </c>
      <c r="AK18" s="430">
        <f>OUT_1!AK18</f>
        <v>0</v>
      </c>
      <c r="AL18" s="430">
        <f>OUT_1!AL18</f>
        <v>0.22755201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</v>
      </c>
      <c r="AR18" s="430">
        <f>OUT_1!AR18</f>
        <v>237.71892600999999</v>
      </c>
      <c r="AS18" s="430">
        <f>OUT_1!AS18</f>
        <v>95939.761649895067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90834.054669260062</v>
      </c>
      <c r="E19" s="436">
        <f t="shared" si="0"/>
        <v>20898.98893102002</v>
      </c>
      <c r="F19" s="436">
        <f t="shared" si="0"/>
        <v>857.18740760999992</v>
      </c>
      <c r="G19" s="436">
        <f t="shared" si="0"/>
        <v>760.68981328000007</v>
      </c>
      <c r="H19" s="436">
        <f t="shared" si="0"/>
        <v>159.40250082000003</v>
      </c>
      <c r="I19" s="436">
        <f t="shared" si="0"/>
        <v>51.051106189999999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4718.8539726099998</v>
      </c>
      <c r="E29" s="430">
        <f>OUT_1!E29</f>
        <v>4580.6921816800004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8673.2923788400021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9000.2511391900007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5631.4888564399998</v>
      </c>
      <c r="E30" s="430">
        <f>OUT_1!E30</f>
        <v>3649.8319382700001</v>
      </c>
      <c r="F30" s="430">
        <f>OUT_1!F30</f>
        <v>20.067161079999998</v>
      </c>
      <c r="G30" s="430">
        <f>OUT_1!G30</f>
        <v>0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8897.98037578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220.94377278999997</v>
      </c>
      <c r="AS30" s="430">
        <f>OUT_1!AS30</f>
        <v>9210.1560521800002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1526.5671176300002</v>
      </c>
      <c r="E31" s="430">
        <f>OUT_1!E31</f>
        <v>423.59015854999996</v>
      </c>
      <c r="F31" s="430">
        <f>OUT_1!F31</f>
        <v>42.067163270000009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1583.3579102299998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1787.7911748400002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11876.90994668</v>
      </c>
      <c r="E32" s="430">
        <f>OUT_1!E32</f>
        <v>8654.1142785000011</v>
      </c>
      <c r="F32" s="430">
        <f>OUT_1!F32</f>
        <v>62.134324350000007</v>
      </c>
      <c r="G32" s="430">
        <f>OUT_1!G32</f>
        <v>0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19154.630664850003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248.60751803999997</v>
      </c>
      <c r="AS32" s="430">
        <f>OUT_1!AS32</f>
        <v>19998.198366210003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11876.90994668</v>
      </c>
      <c r="E33" s="436">
        <f t="shared" si="1"/>
        <v>8654.1142785000011</v>
      </c>
      <c r="F33" s="436">
        <f t="shared" si="1"/>
        <v>62.134324350000007</v>
      </c>
      <c r="G33" s="436">
        <f t="shared" si="1"/>
        <v>0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823.82802667999999</v>
      </c>
      <c r="E36" s="430">
        <f>OUT_1!E36</f>
        <v>545.62792423999997</v>
      </c>
      <c r="F36" s="430">
        <f>OUT_1!F36</f>
        <v>10.98032246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830.49160485000004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1119.2109358199998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1131.11118139</v>
      </c>
      <c r="E37" s="430">
        <f>OUT_1!E37</f>
        <v>465.91068623000001</v>
      </c>
      <c r="F37" s="430">
        <f>OUT_1!F37</f>
        <v>43.560683760000003</v>
      </c>
      <c r="G37" s="430">
        <f>OUT_1!G37</f>
        <v>0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1038.60903768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109.97597365</v>
      </c>
      <c r="AS37" s="430">
        <f>OUT_1!AS37</f>
        <v>1394.5837813550002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123.38096091</v>
      </c>
      <c r="E38" s="430">
        <f>OUT_1!E38</f>
        <v>383.15125421000005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506.53221512000005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506.53221512000005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2078.3201689799998</v>
      </c>
      <c r="E39" s="430">
        <f>OUT_1!E39</f>
        <v>1394.68986468</v>
      </c>
      <c r="F39" s="430">
        <f>OUT_1!F39</f>
        <v>54.54100622</v>
      </c>
      <c r="G39" s="430">
        <f>OUT_1!G39</f>
        <v>0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2375.63285765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137.46996705999999</v>
      </c>
      <c r="AS39" s="430">
        <f>OUT_1!AS39</f>
        <v>3020.326932295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1394.68986468</v>
      </c>
      <c r="F40" s="436">
        <f t="shared" si="2"/>
        <v>54.54100622</v>
      </c>
      <c r="G40" s="436">
        <f t="shared" si="2"/>
        <v>0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13955.230115660001</v>
      </c>
      <c r="E42" s="430">
        <f t="shared" si="3"/>
        <v>10048.804143180001</v>
      </c>
      <c r="F42" s="430">
        <f t="shared" si="3"/>
        <v>116.67533057</v>
      </c>
      <c r="G42" s="430">
        <f t="shared" si="3"/>
        <v>0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21530.263522500005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386.07748509999999</v>
      </c>
      <c r="AS42" s="430">
        <f t="shared" si="3"/>
        <v>23018.525298505003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104789.28478492006</v>
      </c>
      <c r="E47" s="431">
        <f t="shared" si="4"/>
        <v>30947.793074200021</v>
      </c>
      <c r="F47" s="431">
        <f t="shared" si="4"/>
        <v>973.86273817999995</v>
      </c>
      <c r="G47" s="431">
        <f t="shared" si="4"/>
        <v>760.68981328000007</v>
      </c>
      <c r="H47" s="431">
        <f t="shared" si="4"/>
        <v>159.40250082000003</v>
      </c>
      <c r="I47" s="431">
        <f t="shared" si="4"/>
        <v>51.051106189999999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5.2022197500000003</v>
      </c>
      <c r="R47" s="431">
        <f t="shared" si="4"/>
        <v>0.13376742999999999</v>
      </c>
      <c r="S47" s="431">
        <f t="shared" si="4"/>
        <v>0</v>
      </c>
      <c r="T47" s="431">
        <f t="shared" si="4"/>
        <v>0</v>
      </c>
      <c r="U47" s="431">
        <f t="shared" si="4"/>
        <v>5.8891130199999999</v>
      </c>
      <c r="V47" s="431">
        <f t="shared" si="4"/>
        <v>0</v>
      </c>
      <c r="W47" s="431">
        <f t="shared" si="4"/>
        <v>0</v>
      </c>
      <c r="X47" s="431">
        <f t="shared" si="4"/>
        <v>32.200000000000003</v>
      </c>
      <c r="Y47" s="431">
        <f t="shared" si="4"/>
        <v>0</v>
      </c>
      <c r="Z47" s="431">
        <f t="shared" si="4"/>
        <v>0</v>
      </c>
      <c r="AA47" s="431">
        <f t="shared" si="4"/>
        <v>6.6140924199999995</v>
      </c>
      <c r="AB47" s="431">
        <f t="shared" si="4"/>
        <v>0</v>
      </c>
      <c r="AC47" s="431">
        <f t="shared" si="4"/>
        <v>0</v>
      </c>
      <c r="AD47" s="431">
        <f t="shared" si="4"/>
        <v>7.3672800000000004E-3</v>
      </c>
      <c r="AE47" s="431">
        <f t="shared" si="4"/>
        <v>0</v>
      </c>
      <c r="AF47" s="431">
        <f t="shared" si="4"/>
        <v>0</v>
      </c>
      <c r="AG47" s="431">
        <f t="shared" si="4"/>
        <v>0</v>
      </c>
      <c r="AH47" s="431">
        <f t="shared" si="4"/>
        <v>8.1284751100000001</v>
      </c>
      <c r="AI47" s="431">
        <f t="shared" si="4"/>
        <v>0</v>
      </c>
      <c r="AJ47" s="431">
        <f t="shared" si="4"/>
        <v>99552.29088108</v>
      </c>
      <c r="AK47" s="431">
        <f t="shared" si="4"/>
        <v>0</v>
      </c>
      <c r="AL47" s="431">
        <f t="shared" si="4"/>
        <v>0.22755201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</v>
      </c>
      <c r="AR47" s="431">
        <f t="shared" si="4"/>
        <v>623.79641111000001</v>
      </c>
      <c r="AS47" s="431">
        <f t="shared" si="4"/>
        <v>118958.28694840007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104789.28478492006</v>
      </c>
      <c r="E48" s="390">
        <f t="shared" si="5"/>
        <v>30947.793074200021</v>
      </c>
      <c r="F48" s="390">
        <f t="shared" si="5"/>
        <v>973.86273817999995</v>
      </c>
      <c r="G48" s="390">
        <f t="shared" si="5"/>
        <v>760.68981328000007</v>
      </c>
      <c r="H48" s="390">
        <f t="shared" si="5"/>
        <v>159.40250082000003</v>
      </c>
      <c r="I48" s="390">
        <f t="shared" si="5"/>
        <v>51.051106189999999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abSelected="1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 конверсионных операциях"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апреля  2009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6299.9348078200019</v>
      </c>
      <c r="E18" s="430">
        <f>OUT_4!E18</f>
        <v>10013.324028069996</v>
      </c>
      <c r="F18" s="430">
        <f>OUT_4!F18</f>
        <v>127.82970115000002</v>
      </c>
      <c r="G18" s="430">
        <f>OUT_4!G18</f>
        <v>754.55734547999987</v>
      </c>
      <c r="H18" s="430">
        <f>OUT_4!H18</f>
        <v>8245.6937937300008</v>
      </c>
      <c r="I18" s="430">
        <f>OUT_4!I18</f>
        <v>0</v>
      </c>
      <c r="J18" s="430">
        <f>OUT_4!J18</f>
        <v>662.21893416500006</v>
      </c>
      <c r="K18" s="430">
        <f>OUT_4!K18</f>
        <v>456.99200165999997</v>
      </c>
      <c r="L18" s="430">
        <f>OUT_4!L18</f>
        <v>0</v>
      </c>
      <c r="M18" s="430">
        <f>OUT_4!M18</f>
        <v>7716.7110874650016</v>
      </c>
      <c r="N18" s="430">
        <f>OUT_4!N18</f>
        <v>18716.009823459997</v>
      </c>
      <c r="O18" s="430">
        <f>OUT_4!O18</f>
        <v>127.82970115000002</v>
      </c>
    </row>
    <row r="19" spans="1:16" s="376" customFormat="1" ht="15">
      <c r="A19" s="385"/>
      <c r="B19" s="444" t="s">
        <v>158</v>
      </c>
      <c r="C19" s="445"/>
      <c r="D19" s="430">
        <f>OUT_4!D19</f>
        <v>52967.293017784854</v>
      </c>
      <c r="E19" s="430">
        <f>OUT_4!E19</f>
        <v>19705.981901959974</v>
      </c>
      <c r="F19" s="430">
        <f>OUT_4!F19</f>
        <v>536.62262607999992</v>
      </c>
      <c r="G19" s="430">
        <f>OUT_4!G19</f>
        <v>1670.76380012</v>
      </c>
      <c r="H19" s="430">
        <f>OUT_4!H19</f>
        <v>7539.3922520699998</v>
      </c>
      <c r="I19" s="430">
        <f>OUT_4!I19</f>
        <v>0</v>
      </c>
      <c r="J19" s="430">
        <f>OUT_4!J19</f>
        <v>809.87941316999991</v>
      </c>
      <c r="K19" s="430">
        <f>OUT_4!K19</f>
        <v>584.70436820000009</v>
      </c>
      <c r="L19" s="430">
        <f>OUT_4!L19</f>
        <v>0</v>
      </c>
      <c r="M19" s="430">
        <f>OUT_4!M19</f>
        <v>55447.936231074855</v>
      </c>
      <c r="N19" s="430">
        <f>OUT_4!N19</f>
        <v>27830.078522229975</v>
      </c>
      <c r="O19" s="430">
        <f>OUT_4!O19</f>
        <v>536.62262607999992</v>
      </c>
    </row>
    <row r="20" spans="1:16" s="376" customFormat="1" ht="15">
      <c r="A20" s="382"/>
      <c r="B20" s="386" t="s">
        <v>159</v>
      </c>
      <c r="C20" s="386"/>
      <c r="D20" s="430">
        <f>OUT_4!D20</f>
        <v>3927.6897795950003</v>
      </c>
      <c r="E20" s="430">
        <f>OUT_4!E20</f>
        <v>2351.2994488199988</v>
      </c>
      <c r="F20" s="430">
        <f>OUT_4!F20</f>
        <v>9.7863385099999984</v>
      </c>
      <c r="G20" s="430">
        <f>OUT_4!G20</f>
        <v>991.52445714499981</v>
      </c>
      <c r="H20" s="430">
        <f>OUT_4!H20</f>
        <v>784.16895864999992</v>
      </c>
      <c r="I20" s="430">
        <f>OUT_4!I20</f>
        <v>12.097759030000001</v>
      </c>
      <c r="J20" s="430">
        <f>OUT_4!J20</f>
        <v>188.73165836999999</v>
      </c>
      <c r="K20" s="430">
        <f>OUT_4!K20</f>
        <v>302.62997308000001</v>
      </c>
      <c r="L20" s="430">
        <f>OUT_4!L20</f>
        <v>15.170583690000001</v>
      </c>
      <c r="M20" s="430">
        <f>OUT_4!M20</f>
        <v>5107.9458951100005</v>
      </c>
      <c r="N20" s="430">
        <f>OUT_4!N20</f>
        <v>3438.0983805499991</v>
      </c>
      <c r="O20" s="430">
        <f>OUT_4!O20</f>
        <v>37.05468123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63194.917605199858</v>
      </c>
      <c r="E21" s="431">
        <f>OUT_4!E21</f>
        <v>32070.60537884997</v>
      </c>
      <c r="F21" s="431">
        <f>OUT_4!F21</f>
        <v>674.23866573999987</v>
      </c>
      <c r="G21" s="431">
        <f>OUT_4!G21</f>
        <v>3416.8456027449997</v>
      </c>
      <c r="H21" s="431">
        <f>OUT_4!H21</f>
        <v>16569.255004450002</v>
      </c>
      <c r="I21" s="431">
        <f>OUT_4!I21</f>
        <v>12.097759030000001</v>
      </c>
      <c r="J21" s="431">
        <f>OUT_4!J21</f>
        <v>1660.8300057050001</v>
      </c>
      <c r="K21" s="431">
        <f>OUT_4!K21</f>
        <v>1344.3263429399999</v>
      </c>
      <c r="L21" s="431">
        <f>OUT_4!L21</f>
        <v>15.170583690000001</v>
      </c>
      <c r="M21" s="431">
        <f>OUT_4!M21</f>
        <v>68272.59321364986</v>
      </c>
      <c r="N21" s="431">
        <f>OUT_4!N21</f>
        <v>49984.186726239976</v>
      </c>
      <c r="O21" s="431">
        <f>OUT_4!O21</f>
        <v>701.50700845999995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85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15556.940168999998</v>
      </c>
      <c r="E15" s="227">
        <v>3086.3829877600006</v>
      </c>
      <c r="F15" s="225">
        <v>244.52930645999996</v>
      </c>
      <c r="G15" s="227">
        <v>200.17898738000005</v>
      </c>
      <c r="H15" s="227">
        <v>15.76616522</v>
      </c>
      <c r="I15" s="227"/>
      <c r="J15" s="227"/>
      <c r="K15" s="227"/>
      <c r="L15" s="227"/>
      <c r="M15" s="227"/>
      <c r="N15" s="227"/>
      <c r="O15" s="227"/>
      <c r="P15" s="227"/>
      <c r="Q15" s="227">
        <v>5.2022197500000003</v>
      </c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>
        <v>2.6414999999999997</v>
      </c>
      <c r="AI15" s="227"/>
      <c r="AJ15" s="227">
        <v>13735.033078419987</v>
      </c>
      <c r="AK15" s="227"/>
      <c r="AL15" s="227"/>
      <c r="AM15" s="227"/>
      <c r="AN15" s="227"/>
      <c r="AO15" s="227"/>
      <c r="AP15" s="227"/>
      <c r="AQ15" s="227"/>
      <c r="AR15" s="227">
        <v>35.502660169999999</v>
      </c>
      <c r="AS15" s="295">
        <f>SUM(D15:AR15)/2</f>
        <v>16441.088537079995</v>
      </c>
    </row>
    <row r="16" spans="1:62" s="23" customFormat="1" ht="18" customHeight="1">
      <c r="A16" s="26"/>
      <c r="B16" s="51" t="s">
        <v>106</v>
      </c>
      <c r="C16" s="328"/>
      <c r="D16" s="227">
        <v>70486.574208050064</v>
      </c>
      <c r="E16" s="227">
        <v>16181.275674430019</v>
      </c>
      <c r="F16" s="227">
        <v>589.50017747000004</v>
      </c>
      <c r="G16" s="227">
        <v>539.07233105</v>
      </c>
      <c r="H16" s="227">
        <v>143.63633560000002</v>
      </c>
      <c r="I16" s="225">
        <v>25.818484129999998</v>
      </c>
      <c r="J16" s="227"/>
      <c r="K16" s="227"/>
      <c r="L16" s="227"/>
      <c r="M16" s="227"/>
      <c r="N16" s="227"/>
      <c r="O16" s="227"/>
      <c r="P16" s="227"/>
      <c r="Q16" s="227"/>
      <c r="R16" s="227">
        <v>0.13376742999999999</v>
      </c>
      <c r="S16" s="227"/>
      <c r="T16" s="227"/>
      <c r="U16" s="227">
        <v>5.82496422</v>
      </c>
      <c r="V16" s="227"/>
      <c r="W16" s="227"/>
      <c r="X16" s="227">
        <v>32.200000000000003</v>
      </c>
      <c r="Y16" s="227"/>
      <c r="Z16" s="227"/>
      <c r="AA16" s="227">
        <v>6.6140924199999995</v>
      </c>
      <c r="AB16" s="227"/>
      <c r="AC16" s="227"/>
      <c r="AD16" s="227">
        <v>7.3672800000000004E-3</v>
      </c>
      <c r="AE16" s="227"/>
      <c r="AF16" s="227"/>
      <c r="AG16" s="227"/>
      <c r="AH16" s="227">
        <v>0.10184383</v>
      </c>
      <c r="AI16" s="227"/>
      <c r="AJ16" s="227">
        <v>58206.618937960004</v>
      </c>
      <c r="AK16" s="227"/>
      <c r="AL16" s="227">
        <v>0.22755201</v>
      </c>
      <c r="AM16" s="227"/>
      <c r="AN16" s="227"/>
      <c r="AO16" s="227"/>
      <c r="AP16" s="227"/>
      <c r="AQ16" s="227"/>
      <c r="AR16" s="227">
        <v>202.18935578999998</v>
      </c>
      <c r="AS16" s="295">
        <f>SUM(D16:AR16)/2</f>
        <v>73209.897545835047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4790.5402922099993</v>
      </c>
      <c r="E17" s="227">
        <v>1631.3302688300003</v>
      </c>
      <c r="F17" s="227">
        <v>23.157923680000003</v>
      </c>
      <c r="G17" s="227">
        <v>21.438494850000009</v>
      </c>
      <c r="H17" s="227"/>
      <c r="I17" s="227">
        <v>25.232622060000004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>
        <v>6.4148799999999992E-2</v>
      </c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>
        <v>5.3851312799999995</v>
      </c>
      <c r="AI17" s="227"/>
      <c r="AJ17" s="227">
        <v>6080.3753422000009</v>
      </c>
      <c r="AK17" s="227"/>
      <c r="AL17" s="227"/>
      <c r="AM17" s="227"/>
      <c r="AN17" s="227"/>
      <c r="AO17" s="227"/>
      <c r="AP17" s="227"/>
      <c r="AQ17" s="227"/>
      <c r="AR17" s="227">
        <v>2.6910049999999998E-2</v>
      </c>
      <c r="AS17" s="295">
        <f>SUM(D17:AR17)/2</f>
        <v>6288.7755669800008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90834.054669260062</v>
      </c>
      <c r="E18" s="295">
        <f t="shared" si="0"/>
        <v>20898.98893102002</v>
      </c>
      <c r="F18" s="295">
        <f t="shared" si="0"/>
        <v>857.18740760999992</v>
      </c>
      <c r="G18" s="295">
        <f t="shared" si="0"/>
        <v>760.68981328000007</v>
      </c>
      <c r="H18" s="295">
        <f t="shared" si="0"/>
        <v>159.40250082000003</v>
      </c>
      <c r="I18" s="295">
        <f t="shared" si="0"/>
        <v>51.051106189999999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5.2022197500000003</v>
      </c>
      <c r="R18" s="295">
        <f t="shared" si="0"/>
        <v>0.13376742999999999</v>
      </c>
      <c r="S18" s="295">
        <f t="shared" si="0"/>
        <v>0</v>
      </c>
      <c r="T18" s="295">
        <f t="shared" si="0"/>
        <v>0</v>
      </c>
      <c r="U18" s="295">
        <f t="shared" si="0"/>
        <v>5.8891130199999999</v>
      </c>
      <c r="V18" s="295">
        <f t="shared" si="0"/>
        <v>0</v>
      </c>
      <c r="W18" s="295">
        <f t="shared" si="0"/>
        <v>0</v>
      </c>
      <c r="X18" s="295">
        <f t="shared" si="0"/>
        <v>32.200000000000003</v>
      </c>
      <c r="Y18" s="295">
        <f t="shared" si="0"/>
        <v>0</v>
      </c>
      <c r="Z18" s="295">
        <f t="shared" si="0"/>
        <v>0</v>
      </c>
      <c r="AA18" s="295">
        <f t="shared" si="0"/>
        <v>6.6140924199999995</v>
      </c>
      <c r="AB18" s="295">
        <f t="shared" si="0"/>
        <v>0</v>
      </c>
      <c r="AC18" s="295">
        <f t="shared" si="0"/>
        <v>0</v>
      </c>
      <c r="AD18" s="295">
        <f t="shared" si="0"/>
        <v>7.3672800000000004E-3</v>
      </c>
      <c r="AE18" s="295">
        <f t="shared" si="0"/>
        <v>0</v>
      </c>
      <c r="AF18" s="295">
        <f t="shared" si="0"/>
        <v>0</v>
      </c>
      <c r="AG18" s="295">
        <f t="shared" si="0"/>
        <v>0</v>
      </c>
      <c r="AH18" s="295">
        <f t="shared" si="0"/>
        <v>8.1284751100000001</v>
      </c>
      <c r="AI18" s="295">
        <f t="shared" si="0"/>
        <v>0</v>
      </c>
      <c r="AJ18" s="295">
        <f t="shared" si="0"/>
        <v>78022.027358579988</v>
      </c>
      <c r="AK18" s="295">
        <f t="shared" si="0"/>
        <v>0</v>
      </c>
      <c r="AL18" s="295">
        <f t="shared" si="0"/>
        <v>0.22755201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</v>
      </c>
      <c r="AR18" s="295">
        <f t="shared" si="0"/>
        <v>237.71892600999999</v>
      </c>
      <c r="AS18" s="295">
        <f>SUM(D18:AR18)/2</f>
        <v>95939.761649895067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95939.761649895067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4718.8539726099998</v>
      </c>
      <c r="E29" s="227">
        <v>4580.6921816800004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8673.2923788400021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9000.2511391900007</v>
      </c>
    </row>
    <row r="30" spans="1:62" s="17" customFormat="1" ht="18" customHeight="1">
      <c r="A30" s="24"/>
      <c r="B30" s="51" t="s">
        <v>106</v>
      </c>
      <c r="C30" s="25"/>
      <c r="D30" s="227">
        <v>5631.4888564399998</v>
      </c>
      <c r="E30" s="227">
        <v>3649.8319382700001</v>
      </c>
      <c r="F30" s="227">
        <v>20.067161079999998</v>
      </c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8897.98037578</v>
      </c>
      <c r="AK30" s="227"/>
      <c r="AL30" s="227"/>
      <c r="AM30" s="227"/>
      <c r="AN30" s="227"/>
      <c r="AO30" s="227"/>
      <c r="AP30" s="227"/>
      <c r="AQ30" s="227"/>
      <c r="AR30" s="227">
        <v>220.94377278999997</v>
      </c>
      <c r="AS30" s="295">
        <f>SUM(D30:AR30)/2</f>
        <v>9210.1560521800002</v>
      </c>
    </row>
    <row r="31" spans="1:62" s="17" customFormat="1" ht="18" customHeight="1">
      <c r="A31" s="20"/>
      <c r="B31" s="51" t="s">
        <v>107</v>
      </c>
      <c r="C31" s="25"/>
      <c r="D31" s="227">
        <v>1526.5671176300002</v>
      </c>
      <c r="E31" s="227">
        <v>423.59015854999996</v>
      </c>
      <c r="F31" s="227">
        <v>42.067163270000009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1583.3579102299998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1787.7911748400002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11876.90994668</v>
      </c>
      <c r="E32" s="295">
        <f t="shared" si="2"/>
        <v>8654.1142785000011</v>
      </c>
      <c r="F32" s="295">
        <f t="shared" si="2"/>
        <v>62.134324350000007</v>
      </c>
      <c r="G32" s="295">
        <f t="shared" si="2"/>
        <v>0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19154.630664850003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248.60751803999997</v>
      </c>
      <c r="AS32" s="295">
        <f>SUM(D32:AR32)/2</f>
        <v>19998.198366210003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19998.198366210003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823.82802667999999</v>
      </c>
      <c r="E36" s="227">
        <v>545.62792423999997</v>
      </c>
      <c r="F36" s="227">
        <v>10.98032246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830.49160485000004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1119.2109358199998</v>
      </c>
    </row>
    <row r="37" spans="1:62" s="17" customFormat="1" ht="18" customHeight="1">
      <c r="A37" s="24"/>
      <c r="B37" s="51" t="s">
        <v>106</v>
      </c>
      <c r="C37" s="25"/>
      <c r="D37" s="227">
        <v>1131.11118139</v>
      </c>
      <c r="E37" s="227">
        <v>465.91068623000001</v>
      </c>
      <c r="F37" s="227">
        <v>43.560683760000003</v>
      </c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1038.60903768</v>
      </c>
      <c r="AK37" s="227"/>
      <c r="AL37" s="227"/>
      <c r="AM37" s="227"/>
      <c r="AN37" s="227"/>
      <c r="AO37" s="227"/>
      <c r="AP37" s="227"/>
      <c r="AQ37" s="227"/>
      <c r="AR37" s="227">
        <v>109.97597365</v>
      </c>
      <c r="AS37" s="295">
        <f>SUM(D37:AR37)/2</f>
        <v>1394.5837813550002</v>
      </c>
    </row>
    <row r="38" spans="1:62" s="17" customFormat="1" ht="18" customHeight="1">
      <c r="A38" s="20"/>
      <c r="B38" s="51" t="s">
        <v>107</v>
      </c>
      <c r="C38" s="25"/>
      <c r="D38" s="227">
        <v>123.38096091</v>
      </c>
      <c r="E38" s="227">
        <v>383.15125421000005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506.53221512000005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506.53221512000005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2078.3201689799998</v>
      </c>
      <c r="E39" s="295">
        <f t="shared" si="3"/>
        <v>1394.68986468</v>
      </c>
      <c r="F39" s="295">
        <f t="shared" si="3"/>
        <v>54.54100622</v>
      </c>
      <c r="G39" s="295">
        <f t="shared" si="3"/>
        <v>0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2375.63285765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137.46996705999999</v>
      </c>
      <c r="AS39" s="295">
        <f>SUM(D39:AR39)/2</f>
        <v>3020.326932295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3020.326932295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13955.230115660001</v>
      </c>
      <c r="E42" s="295">
        <f>+SUM(E39,E32)</f>
        <v>10048.804143180001</v>
      </c>
      <c r="F42" s="295">
        <f>+SUM(F39,F32)</f>
        <v>116.67533057</v>
      </c>
      <c r="G42" s="295">
        <f>+SUM(G39,G32)</f>
        <v>0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21530.263522500005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386.07748509999999</v>
      </c>
      <c r="AS42" s="295">
        <f>SUM(D42:AR42)/2</f>
        <v>23018.525298505003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104789.28478492006</v>
      </c>
      <c r="E46" s="296">
        <f t="shared" si="5"/>
        <v>30947.793074200021</v>
      </c>
      <c r="F46" s="296">
        <f t="shared" si="5"/>
        <v>973.86273817999995</v>
      </c>
      <c r="G46" s="296">
        <f t="shared" si="5"/>
        <v>760.68981328000007</v>
      </c>
      <c r="H46" s="296">
        <f t="shared" si="5"/>
        <v>159.40250082000003</v>
      </c>
      <c r="I46" s="296">
        <f t="shared" si="5"/>
        <v>51.051106189999999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5.2022197500000003</v>
      </c>
      <c r="R46" s="296">
        <f t="shared" si="5"/>
        <v>0.13376742999999999</v>
      </c>
      <c r="S46" s="296">
        <f t="shared" si="5"/>
        <v>0</v>
      </c>
      <c r="T46" s="296">
        <f t="shared" si="5"/>
        <v>0</v>
      </c>
      <c r="U46" s="296">
        <f t="shared" si="5"/>
        <v>5.8891130199999999</v>
      </c>
      <c r="V46" s="296">
        <f t="shared" si="5"/>
        <v>0</v>
      </c>
      <c r="W46" s="296">
        <f t="shared" si="5"/>
        <v>0</v>
      </c>
      <c r="X46" s="296">
        <f t="shared" si="5"/>
        <v>32.200000000000003</v>
      </c>
      <c r="Y46" s="296">
        <f t="shared" si="5"/>
        <v>0</v>
      </c>
      <c r="Z46" s="296">
        <f t="shared" si="5"/>
        <v>0</v>
      </c>
      <c r="AA46" s="296">
        <f t="shared" si="5"/>
        <v>6.6140924199999995</v>
      </c>
      <c r="AB46" s="296">
        <f t="shared" si="5"/>
        <v>0</v>
      </c>
      <c r="AC46" s="296">
        <f t="shared" si="5"/>
        <v>0</v>
      </c>
      <c r="AD46" s="296">
        <f t="shared" si="5"/>
        <v>7.3672800000000004E-3</v>
      </c>
      <c r="AE46" s="296">
        <f t="shared" si="5"/>
        <v>0</v>
      </c>
      <c r="AF46" s="296">
        <f t="shared" si="5"/>
        <v>0</v>
      </c>
      <c r="AG46" s="296">
        <f t="shared" si="5"/>
        <v>0</v>
      </c>
      <c r="AH46" s="296">
        <f t="shared" si="5"/>
        <v>8.1284751100000001</v>
      </c>
      <c r="AI46" s="296">
        <f t="shared" si="5"/>
        <v>0</v>
      </c>
      <c r="AJ46" s="296">
        <f t="shared" si="5"/>
        <v>99552.29088108</v>
      </c>
      <c r="AK46" s="296">
        <f t="shared" si="5"/>
        <v>0</v>
      </c>
      <c r="AL46" s="296">
        <f t="shared" si="5"/>
        <v>0.22755201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</v>
      </c>
      <c r="AR46" s="296">
        <f t="shared" si="5"/>
        <v>623.79641111000001</v>
      </c>
      <c r="AS46" s="296">
        <f>+SUM(AS42,AS25,AS18,AS44)</f>
        <v>118958.28694840007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118958.28694840007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2019-10-01T14:37:30Z</dcterms:created>
  <dcterms:modified xsi:type="dcterms:W3CDTF">2019-10-01T14:37:30Z</dcterms:modified>
  <cp:category/>
</cp:coreProperties>
</file>