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 refMode="R1C1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N19" i="19" s="1"/>
  <c r="O18" i="2"/>
  <c r="P18" i="2"/>
  <c r="Q18" i="2"/>
  <c r="R18" i="2"/>
  <c r="S18" i="2"/>
  <c r="T18" i="2"/>
  <c r="U18" i="2"/>
  <c r="V18" i="2"/>
  <c r="V19" i="19" s="1"/>
  <c r="W18" i="2"/>
  <c r="X18" i="2"/>
  <c r="Y18" i="2"/>
  <c r="Z18" i="2"/>
  <c r="AA18" i="2"/>
  <c r="AB18" i="2"/>
  <c r="AC18" i="2"/>
  <c r="AD18" i="2"/>
  <c r="AD19" i="19" s="1"/>
  <c r="AE18" i="2"/>
  <c r="AF18" i="2"/>
  <c r="AG18" i="2"/>
  <c r="AH18" i="2"/>
  <c r="AI18" i="2"/>
  <c r="AJ18" i="2"/>
  <c r="AK18" i="2"/>
  <c r="AL18" i="2"/>
  <c r="AL19" i="19" s="1"/>
  <c r="AM18" i="2"/>
  <c r="AN18" i="2"/>
  <c r="AO18" i="2"/>
  <c r="AP18" i="2"/>
  <c r="AQ18" i="2"/>
  <c r="AR18" i="2"/>
  <c r="AS19" i="2"/>
  <c r="AS22" i="2"/>
  <c r="AS23" i="2"/>
  <c r="AS24" i="2"/>
  <c r="D25" i="2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P26" i="19" s="1"/>
  <c r="Q25" i="2"/>
  <c r="R25" i="2"/>
  <c r="S25" i="2"/>
  <c r="S26" i="19" s="1"/>
  <c r="T25" i="2"/>
  <c r="U25" i="2"/>
  <c r="V25" i="2"/>
  <c r="W25" i="2"/>
  <c r="X25" i="2"/>
  <c r="X26" i="19" s="1"/>
  <c r="Y25" i="2"/>
  <c r="Z25" i="2"/>
  <c r="AA25" i="2"/>
  <c r="AA26" i="19" s="1"/>
  <c r="AB25" i="2"/>
  <c r="AC25" i="2"/>
  <c r="AD25" i="2"/>
  <c r="AE25" i="2"/>
  <c r="AF25" i="2"/>
  <c r="AF26" i="19" s="1"/>
  <c r="AG25" i="2"/>
  <c r="AH25" i="2"/>
  <c r="AI25" i="2"/>
  <c r="AI26" i="19" s="1"/>
  <c r="AJ25" i="2"/>
  <c r="AK25" i="2"/>
  <c r="AL25" i="2"/>
  <c r="AM25" i="2"/>
  <c r="AN25" i="2"/>
  <c r="AN26" i="19" s="1"/>
  <c r="AO25" i="2"/>
  <c r="AP25" i="2"/>
  <c r="AQ25" i="2"/>
  <c r="AQ26" i="19" s="1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42" i="2" s="1"/>
  <c r="G46" i="2" s="1"/>
  <c r="G47" i="19" s="1"/>
  <c r="H39" i="2"/>
  <c r="I39" i="2"/>
  <c r="J39" i="2"/>
  <c r="K39" i="2"/>
  <c r="L39" i="2"/>
  <c r="M39" i="2"/>
  <c r="N39" i="2"/>
  <c r="O39" i="2"/>
  <c r="O42" i="2" s="1"/>
  <c r="O46" i="2" s="1"/>
  <c r="O47" i="19" s="1"/>
  <c r="P39" i="2"/>
  <c r="Q39" i="2"/>
  <c r="R39" i="2"/>
  <c r="S39" i="2"/>
  <c r="T39" i="2"/>
  <c r="U39" i="2"/>
  <c r="V39" i="2"/>
  <c r="W39" i="2"/>
  <c r="W42" i="2" s="1"/>
  <c r="W46" i="2" s="1"/>
  <c r="W47" i="19" s="1"/>
  <c r="X39" i="2"/>
  <c r="Y39" i="2"/>
  <c r="Z39" i="2"/>
  <c r="AA39" i="2"/>
  <c r="AB39" i="2"/>
  <c r="AC39" i="2"/>
  <c r="AD39" i="2"/>
  <c r="AE39" i="2"/>
  <c r="AE42" i="2" s="1"/>
  <c r="AE46" i="2" s="1"/>
  <c r="AE47" i="19" s="1"/>
  <c r="AF39" i="2"/>
  <c r="AG39" i="2"/>
  <c r="AH39" i="2"/>
  <c r="AI39" i="2"/>
  <c r="AJ39" i="2"/>
  <c r="AK39" i="2"/>
  <c r="AL39" i="2"/>
  <c r="AM39" i="2"/>
  <c r="AM42" i="2" s="1"/>
  <c r="AM46" i="2" s="1"/>
  <c r="AM47" i="19" s="1"/>
  <c r="AN39" i="2"/>
  <c r="AO39" i="2"/>
  <c r="AP39" i="2"/>
  <c r="AQ39" i="2"/>
  <c r="AR39" i="2"/>
  <c r="D42" i="2"/>
  <c r="D46" i="2" s="1"/>
  <c r="D47" i="19" s="1"/>
  <c r="E42" i="2"/>
  <c r="I42" i="2"/>
  <c r="J42" i="2"/>
  <c r="L42" i="2"/>
  <c r="L46" i="2" s="1"/>
  <c r="L47" i="19" s="1"/>
  <c r="M42" i="2"/>
  <c r="Q42" i="2"/>
  <c r="R42" i="2"/>
  <c r="T42" i="2"/>
  <c r="T46" i="2" s="1"/>
  <c r="T47" i="19" s="1"/>
  <c r="U42" i="2"/>
  <c r="Y42" i="2"/>
  <c r="Z42" i="2"/>
  <c r="AB42" i="2"/>
  <c r="AB46" i="2" s="1"/>
  <c r="AB47" i="19" s="1"/>
  <c r="AC42" i="2"/>
  <c r="AG42" i="2"/>
  <c r="AH42" i="2"/>
  <c r="AJ42" i="2"/>
  <c r="AJ46" i="2" s="1"/>
  <c r="AJ47" i="19" s="1"/>
  <c r="AK42" i="2"/>
  <c r="AO42" i="2"/>
  <c r="AP42" i="2"/>
  <c r="AR42" i="2"/>
  <c r="AR46" i="2" s="1"/>
  <c r="AR47" i="19" s="1"/>
  <c r="AS50" i="2"/>
  <c r="AS51" i="2"/>
  <c r="AS52" i="19" s="1"/>
  <c r="AS17" i="19"/>
  <c r="AS18" i="19"/>
  <c r="D19" i="19"/>
  <c r="E19" i="19"/>
  <c r="G19" i="19"/>
  <c r="H19" i="19"/>
  <c r="J19" i="19"/>
  <c r="K19" i="19"/>
  <c r="L19" i="19"/>
  <c r="M19" i="19"/>
  <c r="O19" i="19"/>
  <c r="P19" i="19"/>
  <c r="R19" i="19"/>
  <c r="S19" i="19"/>
  <c r="T19" i="19"/>
  <c r="U19" i="19"/>
  <c r="W19" i="19"/>
  <c r="X19" i="19"/>
  <c r="Z19" i="19"/>
  <c r="AA19" i="19"/>
  <c r="AB19" i="19"/>
  <c r="AC19" i="19"/>
  <c r="AE19" i="19"/>
  <c r="AF19" i="19"/>
  <c r="AH19" i="19"/>
  <c r="AI19" i="19"/>
  <c r="AJ19" i="19"/>
  <c r="AK19" i="19"/>
  <c r="AM19" i="19"/>
  <c r="AN19" i="19"/>
  <c r="AP19" i="19"/>
  <c r="AQ19" i="19"/>
  <c r="AR19" i="19"/>
  <c r="AS23" i="19"/>
  <c r="AS24" i="19"/>
  <c r="D26" i="19"/>
  <c r="E26" i="19"/>
  <c r="F26" i="19"/>
  <c r="G26" i="19"/>
  <c r="I26" i="19"/>
  <c r="J26" i="19"/>
  <c r="L26" i="19"/>
  <c r="M26" i="19"/>
  <c r="N26" i="19"/>
  <c r="O26" i="19"/>
  <c r="Q26" i="19"/>
  <c r="R26" i="19"/>
  <c r="T26" i="19"/>
  <c r="U26" i="19"/>
  <c r="V26" i="19"/>
  <c r="W26" i="19"/>
  <c r="Y26" i="19"/>
  <c r="Z26" i="19"/>
  <c r="AB26" i="19"/>
  <c r="AC26" i="19"/>
  <c r="AD26" i="19"/>
  <c r="AE26" i="19"/>
  <c r="AG26" i="19"/>
  <c r="AH26" i="19"/>
  <c r="AJ26" i="19"/>
  <c r="AK26" i="19"/>
  <c r="AL26" i="19"/>
  <c r="AM26" i="19"/>
  <c r="AO26" i="19"/>
  <c r="AP26" i="19"/>
  <c r="AR26" i="19"/>
  <c r="AS30" i="19"/>
  <c r="AS31" i="19"/>
  <c r="D33" i="19"/>
  <c r="E33" i="19"/>
  <c r="G33" i="19"/>
  <c r="H33" i="19"/>
  <c r="I33" i="19"/>
  <c r="J33" i="19"/>
  <c r="L33" i="19"/>
  <c r="M33" i="19"/>
  <c r="O33" i="19"/>
  <c r="P33" i="19"/>
  <c r="Q33" i="19"/>
  <c r="R33" i="19"/>
  <c r="T33" i="19"/>
  <c r="U33" i="19"/>
  <c r="W33" i="19"/>
  <c r="X33" i="19"/>
  <c r="Y33" i="19"/>
  <c r="Z33" i="19"/>
  <c r="AB33" i="19"/>
  <c r="AC33" i="19"/>
  <c r="AE33" i="19"/>
  <c r="AF33" i="19"/>
  <c r="AG33" i="19"/>
  <c r="AH33" i="19"/>
  <c r="AJ33" i="19"/>
  <c r="AK33" i="19"/>
  <c r="AM33" i="19"/>
  <c r="AN33" i="19"/>
  <c r="AO33" i="19"/>
  <c r="AP33" i="19"/>
  <c r="AR33" i="19"/>
  <c r="AS37" i="19"/>
  <c r="AS38" i="19"/>
  <c r="AS39" i="19"/>
  <c r="D40" i="19"/>
  <c r="F40" i="19"/>
  <c r="G40" i="19"/>
  <c r="I40" i="19"/>
  <c r="J40" i="19"/>
  <c r="K40" i="19"/>
  <c r="L40" i="19"/>
  <c r="N40" i="19"/>
  <c r="O40" i="19"/>
  <c r="Q40" i="19"/>
  <c r="R40" i="19"/>
  <c r="S40" i="19"/>
  <c r="T40" i="19"/>
  <c r="V40" i="19"/>
  <c r="W40" i="19"/>
  <c r="Y40" i="19"/>
  <c r="Z40" i="19"/>
  <c r="AA40" i="19"/>
  <c r="AB40" i="19"/>
  <c r="AD40" i="19"/>
  <c r="AE40" i="19"/>
  <c r="AG40" i="19"/>
  <c r="AH40" i="19"/>
  <c r="AI40" i="19"/>
  <c r="AJ40" i="19"/>
  <c r="AL40" i="19"/>
  <c r="AM40" i="19"/>
  <c r="AO40" i="19"/>
  <c r="AP40" i="19"/>
  <c r="AQ40" i="19"/>
  <c r="AR40" i="19"/>
  <c r="D43" i="19"/>
  <c r="I43" i="19"/>
  <c r="L43" i="19"/>
  <c r="Q43" i="19"/>
  <c r="T43" i="19"/>
  <c r="Y43" i="19"/>
  <c r="AB43" i="19"/>
  <c r="AE43" i="19"/>
  <c r="AG43" i="19"/>
  <c r="AJ43" i="19"/>
  <c r="AO43" i="19"/>
  <c r="AR43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H19" i="42" s="1"/>
  <c r="I18" i="42"/>
  <c r="I19" i="42" s="1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E32" i="42"/>
  <c r="E33" i="42" s="1"/>
  <c r="G32" i="42"/>
  <c r="H32" i="42"/>
  <c r="H33" i="42" s="1"/>
  <c r="I32" i="42"/>
  <c r="I33" i="42" s="1"/>
  <c r="J32" i="42"/>
  <c r="J42" i="42" s="1"/>
  <c r="J47" i="42" s="1"/>
  <c r="J48" i="42" s="1"/>
  <c r="L32" i="42"/>
  <c r="L33" i="42" s="1"/>
  <c r="M32" i="42"/>
  <c r="O32" i="42"/>
  <c r="P32" i="42"/>
  <c r="Q32" i="42"/>
  <c r="R32" i="42"/>
  <c r="R42" i="42" s="1"/>
  <c r="T32" i="42"/>
  <c r="U32" i="42"/>
  <c r="W32" i="42"/>
  <c r="X32" i="42"/>
  <c r="Y32" i="42"/>
  <c r="Z32" i="42"/>
  <c r="Z42" i="42" s="1"/>
  <c r="AB32" i="42"/>
  <c r="AC32" i="42"/>
  <c r="AE32" i="42"/>
  <c r="AF32" i="42"/>
  <c r="AG32" i="42"/>
  <c r="AH32" i="42"/>
  <c r="AH42" i="42" s="1"/>
  <c r="AJ32" i="42"/>
  <c r="AK32" i="42"/>
  <c r="AM32" i="42"/>
  <c r="AN32" i="42"/>
  <c r="AO32" i="42"/>
  <c r="AP32" i="42"/>
  <c r="AP42" i="42" s="1"/>
  <c r="AP47" i="42" s="1"/>
  <c r="AR32" i="42"/>
  <c r="G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F39" i="42"/>
  <c r="G39" i="42"/>
  <c r="I39" i="42"/>
  <c r="J39" i="42"/>
  <c r="K39" i="42"/>
  <c r="K40" i="42" s="1"/>
  <c r="L39" i="42"/>
  <c r="L40" i="42" s="1"/>
  <c r="N39" i="42"/>
  <c r="O39" i="42"/>
  <c r="O42" i="42" s="1"/>
  <c r="O47" i="42" s="1"/>
  <c r="Q39" i="42"/>
  <c r="R39" i="42"/>
  <c r="S39" i="42"/>
  <c r="T39" i="42"/>
  <c r="V39" i="42"/>
  <c r="W39" i="42"/>
  <c r="W42" i="42" s="1"/>
  <c r="W47" i="42" s="1"/>
  <c r="Y39" i="42"/>
  <c r="Z39" i="42"/>
  <c r="AA39" i="42"/>
  <c r="AB39" i="42"/>
  <c r="AD39" i="42"/>
  <c r="AE39" i="42"/>
  <c r="AE42" i="42" s="1"/>
  <c r="AG39" i="42"/>
  <c r="AH39" i="42"/>
  <c r="AI39" i="42"/>
  <c r="AJ39" i="42"/>
  <c r="AL39" i="42"/>
  <c r="AM39" i="42"/>
  <c r="AM42" i="42" s="1"/>
  <c r="AM47" i="42" s="1"/>
  <c r="AO39" i="42"/>
  <c r="AP39" i="42"/>
  <c r="AQ39" i="42"/>
  <c r="AR39" i="42"/>
  <c r="D40" i="42"/>
  <c r="F40" i="42"/>
  <c r="I40" i="42"/>
  <c r="J40" i="42"/>
  <c r="D42" i="42"/>
  <c r="D47" i="42" s="1"/>
  <c r="D48" i="42" s="1"/>
  <c r="I42" i="42"/>
  <c r="I47" i="42" s="1"/>
  <c r="I48" i="42" s="1"/>
  <c r="L42" i="42"/>
  <c r="L47" i="42" s="1"/>
  <c r="L48" i="42" s="1"/>
  <c r="Q42" i="42"/>
  <c r="T42" i="42"/>
  <c r="T47" i="42" s="1"/>
  <c r="Y42" i="42"/>
  <c r="AB42" i="42"/>
  <c r="AB47" i="42" s="1"/>
  <c r="AG42" i="42"/>
  <c r="AG47" i="42" s="1"/>
  <c r="AJ42" i="42"/>
  <c r="AJ47" i="42" s="1"/>
  <c r="AO42" i="42"/>
  <c r="AO47" i="42" s="1"/>
  <c r="AR42" i="42"/>
  <c r="AR47" i="42" s="1"/>
  <c r="R47" i="42"/>
  <c r="Z47" i="42"/>
  <c r="AE47" i="42"/>
  <c r="AH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O21" i="14" s="1"/>
  <c r="M19" i="14"/>
  <c r="N19" i="14"/>
  <c r="O19" i="14"/>
  <c r="M20" i="14"/>
  <c r="N20" i="14"/>
  <c r="O20" i="14"/>
  <c r="R22" i="28" s="1"/>
  <c r="D21" i="14"/>
  <c r="E21" i="14"/>
  <c r="F21" i="14"/>
  <c r="G21" i="14"/>
  <c r="H21" i="14"/>
  <c r="H23" i="28" s="1"/>
  <c r="I21" i="14"/>
  <c r="I23" i="28" s="1"/>
  <c r="J21" i="14"/>
  <c r="K21" i="14"/>
  <c r="L21" i="14"/>
  <c r="N21" i="14"/>
  <c r="M25" i="14"/>
  <c r="N25" i="14"/>
  <c r="Q27" i="28" s="1"/>
  <c r="O25" i="14"/>
  <c r="R27" i="28" s="1"/>
  <c r="M26" i="14"/>
  <c r="N26" i="14"/>
  <c r="O26" i="14"/>
  <c r="M27" i="14"/>
  <c r="N27" i="14"/>
  <c r="O27" i="14"/>
  <c r="D28" i="14"/>
  <c r="M28" i="14" s="1"/>
  <c r="P30" i="28" s="1"/>
  <c r="E28" i="14"/>
  <c r="N28" i="14" s="1"/>
  <c r="F28" i="14"/>
  <c r="G28" i="14"/>
  <c r="H28" i="14"/>
  <c r="I28" i="14"/>
  <c r="J30" i="28" s="1"/>
  <c r="J28" i="14"/>
  <c r="K28" i="14"/>
  <c r="L28" i="14"/>
  <c r="N30" i="28" s="1"/>
  <c r="M32" i="14"/>
  <c r="N32" i="14"/>
  <c r="Q34" i="28" s="1"/>
  <c r="O32" i="14"/>
  <c r="M33" i="14"/>
  <c r="N33" i="14"/>
  <c r="O33" i="14"/>
  <c r="M34" i="14"/>
  <c r="N34" i="14"/>
  <c r="O34" i="14"/>
  <c r="D35" i="14"/>
  <c r="M35" i="14" s="1"/>
  <c r="P34" i="28" s="1"/>
  <c r="E35" i="14"/>
  <c r="F35" i="14"/>
  <c r="G35" i="14"/>
  <c r="H35" i="14"/>
  <c r="N35" i="14" s="1"/>
  <c r="I35" i="14"/>
  <c r="J35" i="14"/>
  <c r="K35" i="14"/>
  <c r="L35" i="14"/>
  <c r="N37" i="28" s="1"/>
  <c r="O35" i="14"/>
  <c r="R37" i="28" s="1"/>
  <c r="P16" i="28"/>
  <c r="Q16" i="28"/>
  <c r="R16" i="28"/>
  <c r="G20" i="28"/>
  <c r="K20" i="28"/>
  <c r="O20" i="28"/>
  <c r="P20" i="28"/>
  <c r="Q20" i="28"/>
  <c r="R20" i="28"/>
  <c r="G21" i="28"/>
  <c r="K21" i="28"/>
  <c r="O21" i="28"/>
  <c r="Q21" i="28"/>
  <c r="R21" i="28"/>
  <c r="O22" i="28"/>
  <c r="Q22" i="28"/>
  <c r="D23" i="28"/>
  <c r="E23" i="28"/>
  <c r="J23" i="28"/>
  <c r="L23" i="28"/>
  <c r="M23" i="28"/>
  <c r="N23" i="28"/>
  <c r="R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K30" i="28"/>
  <c r="L30" i="28"/>
  <c r="M30" i="28"/>
  <c r="O30" i="28"/>
  <c r="Q30" i="28"/>
  <c r="G34" i="28"/>
  <c r="K34" i="28"/>
  <c r="O34" i="28"/>
  <c r="R34" i="28"/>
  <c r="G35" i="28"/>
  <c r="K35" i="28"/>
  <c r="O35" i="28"/>
  <c r="P35" i="28"/>
  <c r="Q35" i="28"/>
  <c r="R35" i="28"/>
  <c r="G36" i="28"/>
  <c r="K36" i="28"/>
  <c r="O36" i="28"/>
  <c r="P36" i="28"/>
  <c r="R36" i="28"/>
  <c r="D37" i="28"/>
  <c r="E37" i="28"/>
  <c r="F37" i="28"/>
  <c r="G37" i="28"/>
  <c r="H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G21" i="43"/>
  <c r="H21" i="43"/>
  <c r="I21" i="43"/>
  <c r="J21" i="43"/>
  <c r="K21" i="43"/>
  <c r="L21" i="43"/>
  <c r="O21" i="43"/>
  <c r="AP43" i="19" l="1"/>
  <c r="AP46" i="2"/>
  <c r="AP47" i="19" s="1"/>
  <c r="Z43" i="19"/>
  <c r="Z46" i="2"/>
  <c r="Z47" i="19" s="1"/>
  <c r="J43" i="19"/>
  <c r="J46" i="2"/>
  <c r="J47" i="19" s="1"/>
  <c r="AL42" i="2"/>
  <c r="AL33" i="19"/>
  <c r="AL32" i="42"/>
  <c r="AL42" i="42" s="1"/>
  <c r="AL47" i="42" s="1"/>
  <c r="AD42" i="2"/>
  <c r="AD33" i="19"/>
  <c r="AD32" i="42"/>
  <c r="AD42" i="42" s="1"/>
  <c r="AD47" i="42" s="1"/>
  <c r="V33" i="19"/>
  <c r="V32" i="42"/>
  <c r="V42" i="42" s="1"/>
  <c r="V47" i="42" s="1"/>
  <c r="N33" i="19"/>
  <c r="N32" i="42"/>
  <c r="N42" i="42" s="1"/>
  <c r="N47" i="42" s="1"/>
  <c r="F33" i="19"/>
  <c r="F32" i="42"/>
  <c r="AS32" i="2"/>
  <c r="O28" i="14"/>
  <c r="R30" i="28" s="1"/>
  <c r="P22" i="28"/>
  <c r="M20" i="43"/>
  <c r="G43" i="19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3" i="2"/>
  <c r="F19" i="19"/>
  <c r="A4" i="2" s="1"/>
  <c r="AS18" i="2"/>
  <c r="AS25" i="2"/>
  <c r="AS26" i="19" s="1"/>
  <c r="H26" i="19"/>
  <c r="G40" i="42"/>
  <c r="G42" i="42"/>
  <c r="G47" i="42" s="1"/>
  <c r="G48" i="42" s="1"/>
  <c r="W43" i="19"/>
  <c r="V42" i="2"/>
  <c r="N42" i="2"/>
  <c r="F42" i="2"/>
  <c r="AQ33" i="19"/>
  <c r="AQ32" i="42"/>
  <c r="AQ42" i="42" s="1"/>
  <c r="AQ47" i="42" s="1"/>
  <c r="AQ42" i="2"/>
  <c r="AI33" i="19"/>
  <c r="AI32" i="42"/>
  <c r="AI42" i="42" s="1"/>
  <c r="AI47" i="42" s="1"/>
  <c r="AI42" i="2"/>
  <c r="AA33" i="19"/>
  <c r="AA32" i="42"/>
  <c r="AA42" i="42" s="1"/>
  <c r="AA47" i="42" s="1"/>
  <c r="AA42" i="2"/>
  <c r="S33" i="19"/>
  <c r="S32" i="42"/>
  <c r="S42" i="42" s="1"/>
  <c r="S47" i="42" s="1"/>
  <c r="S42" i="2"/>
  <c r="K33" i="19"/>
  <c r="K32" i="42"/>
  <c r="K42" i="2"/>
  <c r="K22" i="28"/>
  <c r="AS32" i="19"/>
  <c r="AS31" i="42"/>
  <c r="P37" i="28"/>
  <c r="F23" i="28"/>
  <c r="F21" i="43"/>
  <c r="M19" i="43"/>
  <c r="M21" i="14"/>
  <c r="P21" i="28"/>
  <c r="Y47" i="42"/>
  <c r="AH43" i="19"/>
  <c r="AH46" i="2"/>
  <c r="AH47" i="19" s="1"/>
  <c r="R43" i="19"/>
  <c r="R46" i="2"/>
  <c r="R47" i="19" s="1"/>
  <c r="AS39" i="2"/>
  <c r="AK40" i="19"/>
  <c r="AK39" i="42"/>
  <c r="AK42" i="42" s="1"/>
  <c r="AK47" i="42" s="1"/>
  <c r="AC40" i="19"/>
  <c r="AC39" i="42"/>
  <c r="AC42" i="42" s="1"/>
  <c r="AC47" i="42" s="1"/>
  <c r="U40" i="19"/>
  <c r="U39" i="42"/>
  <c r="U42" i="42" s="1"/>
  <c r="U47" i="42" s="1"/>
  <c r="M40" i="19"/>
  <c r="M39" i="42"/>
  <c r="M42" i="42" s="1"/>
  <c r="M47" i="42" s="1"/>
  <c r="E40" i="19"/>
  <c r="AS40" i="2"/>
  <c r="E39" i="42"/>
  <c r="AM43" i="19"/>
  <c r="G22" i="28"/>
  <c r="AS25" i="19"/>
  <c r="AK46" i="2"/>
  <c r="AK47" i="19" s="1"/>
  <c r="AK43" i="19"/>
  <c r="U46" i="2"/>
  <c r="U47" i="19" s="1"/>
  <c r="U43" i="19"/>
  <c r="E46" i="2"/>
  <c r="E47" i="19" s="1"/>
  <c r="E43" i="19"/>
  <c r="AS20" i="19"/>
  <c r="Q37" i="28"/>
  <c r="Q36" i="28"/>
  <c r="Q23" i="28"/>
  <c r="N21" i="43"/>
  <c r="P27" i="28"/>
  <c r="Q47" i="42"/>
  <c r="O43" i="19"/>
  <c r="AS42" i="2"/>
  <c r="AC46" i="2"/>
  <c r="AC47" i="19" s="1"/>
  <c r="AC43" i="19"/>
  <c r="M46" i="2"/>
  <c r="M47" i="19" s="1"/>
  <c r="M43" i="19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AS16" i="19"/>
  <c r="AS15" i="42"/>
  <c r="A5" i="14"/>
  <c r="H40" i="42" l="1"/>
  <c r="H42" i="42"/>
  <c r="H47" i="42" s="1"/>
  <c r="H48" i="42" s="1"/>
  <c r="AF43" i="19"/>
  <c r="AF46" i="2"/>
  <c r="AF47" i="19" s="1"/>
  <c r="AQ43" i="19"/>
  <c r="AQ46" i="2"/>
  <c r="AQ47" i="19" s="1"/>
  <c r="H43" i="19"/>
  <c r="H46" i="2"/>
  <c r="H47" i="19" s="1"/>
  <c r="AA43" i="19"/>
  <c r="AA46" i="2"/>
  <c r="AA47" i="19" s="1"/>
  <c r="K23" i="28"/>
  <c r="AS33" i="19"/>
  <c r="AS32" i="42"/>
  <c r="A3" i="14"/>
  <c r="P43" i="19"/>
  <c r="P46" i="2"/>
  <c r="P47" i="19" s="1"/>
  <c r="F42" i="42"/>
  <c r="F47" i="42" s="1"/>
  <c r="F48" i="42" s="1"/>
  <c r="F33" i="42"/>
  <c r="AD46" i="2"/>
  <c r="AD47" i="19" s="1"/>
  <c r="AD43" i="19"/>
  <c r="P23" i="28"/>
  <c r="A4" i="14" s="1"/>
  <c r="M21" i="43"/>
  <c r="N46" i="2"/>
  <c r="N47" i="19" s="1"/>
  <c r="N43" i="19"/>
  <c r="AN43" i="19"/>
  <c r="AN46" i="2"/>
  <c r="AN47" i="19" s="1"/>
  <c r="S43" i="19"/>
  <c r="S46" i="2"/>
  <c r="S47" i="19" s="1"/>
  <c r="F46" i="2"/>
  <c r="F47" i="19" s="1"/>
  <c r="A7" i="2" s="1"/>
  <c r="F43" i="19"/>
  <c r="A5" i="2" s="1"/>
  <c r="K43" i="19"/>
  <c r="K46" i="2"/>
  <c r="K47" i="19" s="1"/>
  <c r="AS19" i="19"/>
  <c r="G23" i="28"/>
  <c r="A6" i="14" s="1"/>
  <c r="AS18" i="42"/>
  <c r="O23" i="28"/>
  <c r="AS40" i="19"/>
  <c r="AS39" i="42"/>
  <c r="AS42" i="42" s="1"/>
  <c r="AS47" i="42" s="1"/>
  <c r="K42" i="42"/>
  <c r="K47" i="42" s="1"/>
  <c r="K48" i="42" s="1"/>
  <c r="K33" i="42"/>
  <c r="AI43" i="19"/>
  <c r="AI46" i="2"/>
  <c r="AI47" i="19" s="1"/>
  <c r="V46" i="2"/>
  <c r="V47" i="19" s="1"/>
  <c r="V43" i="19"/>
  <c r="AS46" i="2"/>
  <c r="AS47" i="19" s="1"/>
  <c r="AS43" i="19"/>
  <c r="E42" i="42"/>
  <c r="E47" i="42" s="1"/>
  <c r="E48" i="42" s="1"/>
  <c r="E40" i="42"/>
  <c r="AS47" i="2"/>
  <c r="AS41" i="19"/>
  <c r="AS34" i="19"/>
  <c r="X43" i="19"/>
  <c r="X46" i="2"/>
  <c r="X47" i="19" s="1"/>
  <c r="AL46" i="2"/>
  <c r="AL47" i="19" s="1"/>
  <c r="AL43" i="19"/>
  <c r="E8" i="27"/>
  <c r="E6" i="27" l="1"/>
  <c r="AS48" i="19"/>
  <c r="A6" i="2" s="1"/>
  <c r="T16" i="28"/>
  <c r="E5" i="27"/>
  <c r="A3" i="2"/>
</calcChain>
</file>

<file path=xl/sharedStrings.xml><?xml version="1.0" encoding="utf-8"?>
<sst xmlns="http://schemas.openxmlformats.org/spreadsheetml/2006/main" count="1189" uniqueCount="552">
  <si>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</si>
  <si>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</si>
  <si>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</si>
  <si>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</si>
  <si>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</si>
  <si>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</si>
  <si>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</si>
  <si>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</si>
  <si>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</si>
  <si>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</si>
  <si>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</si>
  <si>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</si>
  <si>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</si>
  <si>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</si>
  <si>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</si>
  <si>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</si>
  <si>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</si>
  <si>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</si>
  <si>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</si>
  <si>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</si>
  <si>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</si>
  <si>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</si>
  <si>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</si>
  <si>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</si>
  <si>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</si>
  <si>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</si>
  <si>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</si>
  <si>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</si>
  <si>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</si>
  <si>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</si>
  <si>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</si>
  <si>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</si>
  <si>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</si>
  <si>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</si>
  <si>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</si>
  <si>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</si>
  <si>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</si>
  <si>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</si>
  <si>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</si>
  <si>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</si>
  <si>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</si>
  <si>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</si>
  <si>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</si>
  <si>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</si>
  <si>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</si>
  <si>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</si>
  <si>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</si>
  <si>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</si>
  <si>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</si>
  <si>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</si>
  <si>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</si>
  <si>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</si>
  <si>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</si>
  <si>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</si>
  <si>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</si>
  <si>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</si>
  <si>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</si>
  <si>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</si>
  <si>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</si>
  <si>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</si>
  <si>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</si>
  <si>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</si>
  <si>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</si>
  <si>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</si>
  <si>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</si>
  <si>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</si>
  <si>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</si>
  <si>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</si>
  <si>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</si>
  <si>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</si>
  <si>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</si>
  <si>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</si>
  <si>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</si>
  <si>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</si>
  <si>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</si>
  <si>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</si>
  <si>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</si>
  <si>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</si>
  <si>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</si>
  <si>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</si>
  <si>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</si>
  <si>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</si>
  <si>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</si>
  <si>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</si>
  <si>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</si>
  <si>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</si>
  <si>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</si>
  <si>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</si>
  <si>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</si>
  <si>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</si>
  <si>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</si>
  <si>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</si>
  <si>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</si>
  <si>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</si>
  <si>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</si>
  <si>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</si>
  <si>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</si>
  <si>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</si>
  <si>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</si>
  <si>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</si>
  <si>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</si>
  <si>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</si>
  <si>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</si>
  <si>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</si>
  <si>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</si>
  <si>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</si>
  <si>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</si>
  <si>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</si>
  <si>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</si>
  <si>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</si>
  <si>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</si>
  <si>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</si>
  <si>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</si>
  <si>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</si>
  <si>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</si>
  <si>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</si>
  <si>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</si>
  <si>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</si>
  <si>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</si>
  <si>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</si>
  <si>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</si>
  <si>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</si>
  <si>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</si>
  <si>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</si>
  <si>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</si>
  <si>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</si>
  <si>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</si>
  <si>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</si>
  <si>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</si>
  <si>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</si>
  <si>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</si>
  <si>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</si>
  <si>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</si>
  <si>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</si>
  <si>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</si>
  <si>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</si>
  <si>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</si>
  <si>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</si>
  <si>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</si>
  <si>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</si>
  <si>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</si>
  <si>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</si>
  <si>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</si>
  <si>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</si>
  <si>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</si>
  <si>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</si>
  <si>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</si>
  <si>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</si>
  <si>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</si>
  <si>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</si>
  <si>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</si>
  <si>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</si>
  <si>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</si>
  <si>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</si>
  <si>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</si>
  <si>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</si>
  <si>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</si>
  <si>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</si>
  <si>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</si>
  <si>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</si>
  <si>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</si>
  <si>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</si>
  <si>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</si>
  <si>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</si>
  <si>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</si>
  <si>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</si>
  <si>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</si>
  <si>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</si>
  <si>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</si>
  <si>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</si>
  <si>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</si>
  <si>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</si>
  <si>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</si>
  <si>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</si>
  <si>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</si>
  <si>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</si>
  <si>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</si>
  <si>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</si>
  <si>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</si>
  <si>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</si>
  <si>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</si>
  <si>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</si>
  <si>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</si>
  <si>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</si>
  <si>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</si>
  <si>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</si>
  <si>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</si>
  <si>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</si>
  <si>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</si>
  <si>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</si>
  <si>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</si>
  <si>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</si>
  <si>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</si>
  <si>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</si>
  <si>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</si>
  <si>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</si>
  <si>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</si>
  <si>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</si>
  <si>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</si>
  <si>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</si>
  <si>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</si>
  <si>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</si>
  <si>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</si>
  <si>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</si>
  <si>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</si>
  <si>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</si>
  <si>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</si>
  <si>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апреля  2012 года </t>
  </si>
  <si>
    <t>Nominal or notional principal amounts outstanding at end-April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</si>
  <si>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</si>
  <si>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</si>
  <si>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</si>
  <si>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</si>
  <si>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</si>
  <si>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</si>
  <si>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</si>
  <si>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</si>
  <si>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</si>
  <si>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</si>
  <si>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</si>
  <si>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</si>
  <si>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</si>
  <si>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</si>
  <si>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</si>
  <si>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</si>
  <si>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</si>
  <si>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</si>
  <si>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</si>
  <si>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</si>
  <si>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</si>
  <si>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</si>
  <si>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</si>
  <si>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</si>
  <si>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</si>
  <si>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</t>
  </si>
  <si>
    <t>316</t>
  </si>
  <si>
    <t>ООО "ХКФ БАНК"</t>
  </si>
  <si>
    <t>323</t>
  </si>
  <si>
    <t>ОАО "МДМ БАНК"</t>
  </si>
  <si>
    <t>НОВОСИБИРСКАЯ ОБЛАСТ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</si>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</sst>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219</v>
      </c>
    </row>
    <row r="8" spans="1:4">
      <c r="A8">
        <v>5</v>
      </c>
      <c r="B8" s="438" t="s">
        <v>220</v>
      </c>
      <c r="C8" s="439" t="s">
        <v>221</v>
      </c>
      <c r="D8" s="439" t="s">
        <v>222</v>
      </c>
    </row>
    <row r="9" spans="1:4">
      <c r="A9">
        <v>6</v>
      </c>
      <c r="B9" s="438" t="s">
        <v>223</v>
      </c>
      <c r="C9" s="439" t="s">
        <v>224</v>
      </c>
      <c r="D9" s="439" t="s">
        <v>211</v>
      </c>
    </row>
    <row r="10" spans="1:4">
      <c r="A10">
        <v>7</v>
      </c>
      <c r="B10" s="438" t="s">
        <v>225</v>
      </c>
      <c r="C10" s="439" t="s">
        <v>226</v>
      </c>
      <c r="D10" s="439" t="s">
        <v>227</v>
      </c>
    </row>
    <row r="11" spans="1:4">
      <c r="A11">
        <v>8</v>
      </c>
      <c r="B11" s="438" t="s">
        <v>228</v>
      </c>
      <c r="C11" s="439" t="s">
        <v>229</v>
      </c>
      <c r="D11" s="439" t="s">
        <v>211</v>
      </c>
    </row>
    <row r="12" spans="1:4">
      <c r="A12">
        <v>9</v>
      </c>
      <c r="B12" s="438" t="s">
        <v>230</v>
      </c>
      <c r="C12" s="439" t="s">
        <v>231</v>
      </c>
      <c r="D12" s="439" t="s">
        <v>219</v>
      </c>
    </row>
    <row r="13" spans="1:4">
      <c r="A13">
        <v>10</v>
      </c>
      <c r="B13" s="438" t="s">
        <v>232</v>
      </c>
      <c r="C13" s="439" t="s">
        <v>233</v>
      </c>
      <c r="D13" s="439" t="s">
        <v>234</v>
      </c>
    </row>
    <row r="14" spans="1:4">
      <c r="A14">
        <v>11</v>
      </c>
      <c r="B14" s="438" t="s">
        <v>235</v>
      </c>
      <c r="C14" s="439" t="s">
        <v>236</v>
      </c>
      <c r="D14" s="439" t="s">
        <v>211</v>
      </c>
    </row>
    <row r="15" spans="1:4">
      <c r="A15">
        <v>12</v>
      </c>
      <c r="B15" s="438" t="s">
        <v>237</v>
      </c>
      <c r="C15" s="439" t="s">
        <v>238</v>
      </c>
      <c r="D15" s="439" t="s">
        <v>239</v>
      </c>
    </row>
    <row r="16" spans="1:4">
      <c r="A16">
        <v>13</v>
      </c>
      <c r="B16" s="438" t="s">
        <v>240</v>
      </c>
      <c r="C16" s="439" t="s">
        <v>241</v>
      </c>
      <c r="D16" s="439" t="s">
        <v>219</v>
      </c>
    </row>
    <row r="17" spans="1:4">
      <c r="A17">
        <v>14</v>
      </c>
      <c r="B17" s="438" t="s">
        <v>242</v>
      </c>
      <c r="C17" s="439" t="s">
        <v>243</v>
      </c>
      <c r="D17" s="439" t="s">
        <v>211</v>
      </c>
    </row>
    <row r="18" spans="1:4">
      <c r="A18">
        <v>15</v>
      </c>
      <c r="B18" s="438" t="s">
        <v>244</v>
      </c>
      <c r="C18" s="439" t="s">
        <v>245</v>
      </c>
      <c r="D18" s="439" t="s">
        <v>239</v>
      </c>
    </row>
    <row r="19" spans="1:4">
      <c r="A19">
        <v>16</v>
      </c>
      <c r="B19" s="438" t="s">
        <v>246</v>
      </c>
      <c r="C19" s="439" t="s">
        <v>247</v>
      </c>
      <c r="D19" s="439" t="s">
        <v>222</v>
      </c>
    </row>
    <row r="20" spans="1:4">
      <c r="A20">
        <v>17</v>
      </c>
      <c r="B20" s="438" t="s">
        <v>248</v>
      </c>
      <c r="C20" s="439" t="s">
        <v>249</v>
      </c>
      <c r="D20" s="439" t="s">
        <v>219</v>
      </c>
    </row>
    <row r="21" spans="1:4">
      <c r="A21">
        <v>18</v>
      </c>
      <c r="B21" s="438" t="s">
        <v>250</v>
      </c>
      <c r="C21" s="439" t="s">
        <v>251</v>
      </c>
      <c r="D21" s="439" t="s">
        <v>227</v>
      </c>
    </row>
    <row r="22" spans="1:4">
      <c r="A22">
        <v>19</v>
      </c>
      <c r="B22" s="438" t="s">
        <v>252</v>
      </c>
      <c r="C22" s="439" t="s">
        <v>253</v>
      </c>
      <c r="D22" s="439" t="s">
        <v>211</v>
      </c>
    </row>
    <row r="23" spans="1:4">
      <c r="A23">
        <v>20</v>
      </c>
      <c r="B23" s="438" t="s">
        <v>254</v>
      </c>
      <c r="C23" s="439" t="s">
        <v>255</v>
      </c>
      <c r="D23" s="439" t="s">
        <v>216</v>
      </c>
    </row>
    <row r="24" spans="1:4">
      <c r="A24">
        <v>21</v>
      </c>
      <c r="B24" s="438" t="s">
        <v>256</v>
      </c>
      <c r="C24" s="439" t="s">
        <v>257</v>
      </c>
      <c r="D24" s="439" t="s">
        <v>227</v>
      </c>
    </row>
    <row r="25" spans="1:4">
      <c r="A25">
        <v>22</v>
      </c>
      <c r="B25" s="438" t="s">
        <v>258</v>
      </c>
      <c r="C25" s="439" t="s">
        <v>259</v>
      </c>
      <c r="D25" s="439" t="s">
        <v>211</v>
      </c>
    </row>
    <row r="26" spans="1:4">
      <c r="A26">
        <v>23</v>
      </c>
      <c r="B26" s="438" t="s">
        <v>260</v>
      </c>
      <c r="C26" s="439" t="s">
        <v>261</v>
      </c>
      <c r="D26" s="439" t="s">
        <v>222</v>
      </c>
    </row>
    <row r="27" spans="1:4">
      <c r="A27">
        <v>24</v>
      </c>
      <c r="B27" s="438" t="s">
        <v>262</v>
      </c>
      <c r="C27" s="439" t="s">
        <v>263</v>
      </c>
      <c r="D27" s="439" t="s">
        <v>222</v>
      </c>
    </row>
    <row r="28" spans="1:4">
      <c r="A28">
        <v>25</v>
      </c>
      <c r="B28" s="438" t="s">
        <v>264</v>
      </c>
      <c r="C28" s="439" t="s">
        <v>265</v>
      </c>
      <c r="D28" s="439" t="s">
        <v>266</v>
      </c>
    </row>
    <row r="29" spans="1:4">
      <c r="A29">
        <v>26</v>
      </c>
      <c r="B29" s="438" t="s">
        <v>267</v>
      </c>
      <c r="C29" s="439" t="s">
        <v>268</v>
      </c>
      <c r="D29" s="439" t="s">
        <v>211</v>
      </c>
    </row>
    <row r="30" spans="1:4">
      <c r="A30">
        <v>27</v>
      </c>
      <c r="B30" s="438" t="s">
        <v>269</v>
      </c>
      <c r="C30" s="439" t="s">
        <v>270</v>
      </c>
      <c r="D30" s="439" t="s">
        <v>211</v>
      </c>
    </row>
    <row r="31" spans="1:4">
      <c r="A31">
        <v>28</v>
      </c>
      <c r="B31" s="438" t="s">
        <v>271</v>
      </c>
      <c r="C31" s="439" t="s">
        <v>272</v>
      </c>
      <c r="D31" s="439" t="s">
        <v>211</v>
      </c>
    </row>
    <row r="32" spans="1:4">
      <c r="A32">
        <v>29</v>
      </c>
      <c r="B32" s="438" t="s">
        <v>273</v>
      </c>
      <c r="C32" s="439" t="s">
        <v>274</v>
      </c>
      <c r="D32" s="439" t="s">
        <v>222</v>
      </c>
    </row>
    <row r="33" spans="1:4">
      <c r="A33">
        <v>30</v>
      </c>
      <c r="B33" s="438" t="s">
        <v>275</v>
      </c>
      <c r="C33" s="439" t="s">
        <v>276</v>
      </c>
      <c r="D33" s="439" t="s">
        <v>211</v>
      </c>
    </row>
    <row r="34" spans="1:4">
      <c r="A34">
        <v>31</v>
      </c>
      <c r="B34" s="438" t="s">
        <v>277</v>
      </c>
      <c r="C34" s="439" t="s">
        <v>278</v>
      </c>
      <c r="D34" s="439" t="s">
        <v>211</v>
      </c>
    </row>
    <row r="35" spans="1:4">
      <c r="A35">
        <v>32</v>
      </c>
      <c r="B35" s="438" t="s">
        <v>279</v>
      </c>
      <c r="C35" s="439" t="s">
        <v>280</v>
      </c>
      <c r="D35" s="439" t="s">
        <v>239</v>
      </c>
    </row>
    <row r="36" spans="1:4">
      <c r="A36">
        <v>33</v>
      </c>
      <c r="B36" s="438" t="s">
        <v>281</v>
      </c>
      <c r="C36" s="439" t="s">
        <v>282</v>
      </c>
      <c r="D36" s="439" t="s">
        <v>211</v>
      </c>
    </row>
    <row r="37" spans="1:4">
      <c r="A37">
        <v>34</v>
      </c>
      <c r="B37" s="438" t="s">
        <v>283</v>
      </c>
      <c r="C37" s="439" t="s">
        <v>284</v>
      </c>
      <c r="D37" s="439" t="s">
        <v>211</v>
      </c>
    </row>
    <row r="38" spans="1:4">
      <c r="A38">
        <v>35</v>
      </c>
      <c r="B38" s="438" t="s">
        <v>285</v>
      </c>
      <c r="C38" s="439" t="s">
        <v>286</v>
      </c>
      <c r="D38" s="439" t="s">
        <v>287</v>
      </c>
    </row>
    <row r="39" spans="1:4">
      <c r="A39">
        <v>36</v>
      </c>
      <c r="B39" s="438" t="s">
        <v>288</v>
      </c>
      <c r="C39" s="439" t="s">
        <v>289</v>
      </c>
      <c r="D39" s="439" t="s">
        <v>211</v>
      </c>
    </row>
    <row r="40" spans="1:4">
      <c r="A40">
        <v>37</v>
      </c>
      <c r="B40" s="438" t="s">
        <v>290</v>
      </c>
      <c r="C40" s="439" t="s">
        <v>291</v>
      </c>
      <c r="D40" s="439" t="s">
        <v>211</v>
      </c>
    </row>
    <row r="41" spans="1:4">
      <c r="A41">
        <v>38</v>
      </c>
      <c r="B41" s="438" t="s">
        <v>292</v>
      </c>
      <c r="C41" s="439" t="s">
        <v>293</v>
      </c>
      <c r="D41" s="439" t="s">
        <v>227</v>
      </c>
    </row>
    <row r="42" spans="1:4">
      <c r="A42">
        <v>39</v>
      </c>
      <c r="B42" s="438" t="s">
        <v>294</v>
      </c>
      <c r="C42" s="439" t="s">
        <v>295</v>
      </c>
      <c r="D42" s="439" t="s">
        <v>211</v>
      </c>
    </row>
    <row r="43" spans="1:4">
      <c r="A43">
        <v>40</v>
      </c>
      <c r="B43" s="438" t="s">
        <v>296</v>
      </c>
      <c r="C43" s="439" t="s">
        <v>297</v>
      </c>
      <c r="D43" s="439" t="s">
        <v>211</v>
      </c>
    </row>
    <row r="44" spans="1:4">
      <c r="A44">
        <v>41</v>
      </c>
      <c r="B44" s="438" t="s">
        <v>298</v>
      </c>
      <c r="C44" s="439" t="s">
        <v>299</v>
      </c>
      <c r="D44" s="439" t="s">
        <v>219</v>
      </c>
    </row>
    <row r="45" spans="1:4">
      <c r="A45">
        <v>42</v>
      </c>
      <c r="B45" s="438" t="s">
        <v>300</v>
      </c>
      <c r="C45" s="439" t="s">
        <v>301</v>
      </c>
      <c r="D45" s="439" t="s">
        <v>211</v>
      </c>
    </row>
    <row r="46" spans="1:4">
      <c r="A46">
        <v>43</v>
      </c>
      <c r="B46" s="438" t="s">
        <v>302</v>
      </c>
      <c r="C46" s="439" t="s">
        <v>303</v>
      </c>
      <c r="D46" s="439" t="s">
        <v>211</v>
      </c>
    </row>
    <row r="47" spans="1:4">
      <c r="A47">
        <v>44</v>
      </c>
      <c r="B47" s="438" t="s">
        <v>304</v>
      </c>
      <c r="C47" s="439" t="s">
        <v>305</v>
      </c>
      <c r="D47" s="439" t="s">
        <v>216</v>
      </c>
    </row>
    <row r="48" spans="1:4">
      <c r="A48">
        <v>45</v>
      </c>
      <c r="B48" s="438" t="s">
        <v>306</v>
      </c>
      <c r="C48" s="439" t="s">
        <v>307</v>
      </c>
      <c r="D48" s="439" t="s">
        <v>287</v>
      </c>
    </row>
    <row r="49" spans="1:4">
      <c r="A49">
        <v>46</v>
      </c>
      <c r="B49" s="438" t="s">
        <v>308</v>
      </c>
      <c r="C49" s="439" t="s">
        <v>309</v>
      </c>
      <c r="D49" s="439" t="s">
        <v>219</v>
      </c>
    </row>
    <row r="50" spans="1:4">
      <c r="A50">
        <v>47</v>
      </c>
      <c r="B50" s="438" t="s">
        <v>310</v>
      </c>
      <c r="C50" s="439" t="s">
        <v>311</v>
      </c>
      <c r="D50" s="439" t="s">
        <v>211</v>
      </c>
    </row>
    <row r="51" spans="1:4">
      <c r="A51">
        <v>48</v>
      </c>
      <c r="B51" s="438" t="s">
        <v>312</v>
      </c>
      <c r="C51" s="439" t="s">
        <v>313</v>
      </c>
      <c r="D51" s="439" t="s">
        <v>211</v>
      </c>
    </row>
    <row r="52" spans="1:4">
      <c r="A52">
        <v>49</v>
      </c>
      <c r="B52" s="438" t="s">
        <v>314</v>
      </c>
      <c r="C52" s="439" t="s">
        <v>315</v>
      </c>
      <c r="D52" s="439" t="s">
        <v>234</v>
      </c>
    </row>
    <row r="53" spans="1:4">
      <c r="A53">
        <v>50</v>
      </c>
      <c r="B53" s="438" t="s">
        <v>316</v>
      </c>
      <c r="C53" s="439" t="s">
        <v>317</v>
      </c>
      <c r="D53" s="439" t="s">
        <v>211</v>
      </c>
    </row>
    <row r="54" spans="1:4">
      <c r="A54">
        <v>51</v>
      </c>
      <c r="B54" s="438" t="s">
        <v>318</v>
      </c>
      <c r="C54" s="439" t="s">
        <v>319</v>
      </c>
      <c r="D54" s="439" t="s">
        <v>211</v>
      </c>
    </row>
    <row r="55" spans="1:4">
      <c r="A55">
        <v>52</v>
      </c>
      <c r="B55" s="438" t="s">
        <v>320</v>
      </c>
      <c r="C55" s="439" t="s">
        <v>321</v>
      </c>
      <c r="D55" s="439" t="s">
        <v>211</v>
      </c>
    </row>
    <row r="56" spans="1:4">
      <c r="A56">
        <v>53</v>
      </c>
      <c r="B56" s="438" t="s">
        <v>322</v>
      </c>
      <c r="C56" s="439" t="s">
        <v>323</v>
      </c>
      <c r="D56" s="439" t="s">
        <v>234</v>
      </c>
    </row>
    <row r="57" spans="1:4">
      <c r="A57">
        <v>54</v>
      </c>
      <c r="B57" s="438" t="s">
        <v>324</v>
      </c>
      <c r="C57" s="439" t="s">
        <v>325</v>
      </c>
      <c r="D57" s="439" t="s">
        <v>211</v>
      </c>
    </row>
    <row r="58" spans="1:4">
      <c r="A58">
        <v>55</v>
      </c>
      <c r="B58" s="438" t="s">
        <v>326</v>
      </c>
      <c r="C58" s="439" t="s">
        <v>327</v>
      </c>
      <c r="D58" s="439" t="s">
        <v>211</v>
      </c>
    </row>
    <row r="59" spans="1:4">
      <c r="A59">
        <v>56</v>
      </c>
      <c r="B59" s="438" t="s">
        <v>328</v>
      </c>
      <c r="C59" s="439" t="s">
        <v>329</v>
      </c>
      <c r="D59" s="439" t="s">
        <v>211</v>
      </c>
    </row>
    <row r="60" spans="1:4">
      <c r="A60">
        <v>57</v>
      </c>
      <c r="B60" s="438" t="s">
        <v>330</v>
      </c>
      <c r="C60" s="439" t="s">
        <v>331</v>
      </c>
      <c r="D60" s="439" t="s">
        <v>211</v>
      </c>
    </row>
    <row r="61" spans="1:4">
      <c r="A61">
        <v>58</v>
      </c>
      <c r="B61" s="438" t="s">
        <v>332</v>
      </c>
      <c r="C61" s="439" t="s">
        <v>333</v>
      </c>
      <c r="D61" s="439" t="s">
        <v>211</v>
      </c>
    </row>
    <row r="62" spans="1:4">
      <c r="A62">
        <v>59</v>
      </c>
      <c r="B62" s="438" t="s">
        <v>334</v>
      </c>
      <c r="C62" s="439" t="s">
        <v>335</v>
      </c>
      <c r="D62" s="439" t="s">
        <v>211</v>
      </c>
    </row>
    <row r="63" spans="1:4">
      <c r="A63">
        <v>60</v>
      </c>
      <c r="B63" s="438" t="s">
        <v>336</v>
      </c>
      <c r="C63" s="439" t="s">
        <v>337</v>
      </c>
      <c r="D63" s="439" t="s">
        <v>211</v>
      </c>
    </row>
    <row r="64" spans="1:4">
      <c r="A64">
        <v>61</v>
      </c>
      <c r="B64" s="438" t="s">
        <v>338</v>
      </c>
      <c r="C64" s="439" t="s">
        <v>339</v>
      </c>
      <c r="D64" s="439" t="s">
        <v>211</v>
      </c>
    </row>
    <row r="65" spans="1:4">
      <c r="A65">
        <v>62</v>
      </c>
      <c r="B65" s="438" t="s">
        <v>340</v>
      </c>
      <c r="C65" s="439" t="s">
        <v>341</v>
      </c>
      <c r="D65" s="439" t="s">
        <v>211</v>
      </c>
    </row>
    <row r="66" spans="1:4">
      <c r="A66">
        <v>63</v>
      </c>
      <c r="B66" s="438" t="s">
        <v>342</v>
      </c>
      <c r="C66" s="439" t="s">
        <v>343</v>
      </c>
      <c r="D66" s="439" t="s">
        <v>227</v>
      </c>
    </row>
    <row r="67" spans="1:4">
      <c r="A67">
        <v>64</v>
      </c>
      <c r="B67" s="438" t="s">
        <v>344</v>
      </c>
      <c r="C67" s="439" t="s">
        <v>345</v>
      </c>
      <c r="D67" s="439" t="s">
        <v>211</v>
      </c>
    </row>
    <row r="68" spans="1:4">
      <c r="A68">
        <v>65</v>
      </c>
      <c r="B68" s="438" t="s">
        <v>346</v>
      </c>
      <c r="C68" s="439" t="s">
        <v>347</v>
      </c>
      <c r="D68" s="439" t="s">
        <v>211</v>
      </c>
    </row>
    <row r="69" spans="1:4">
      <c r="A69">
        <v>66</v>
      </c>
      <c r="B69" s="438" t="s">
        <v>348</v>
      </c>
      <c r="C69" s="439" t="s">
        <v>349</v>
      </c>
      <c r="D69" s="439" t="s">
        <v>211</v>
      </c>
    </row>
    <row r="70" spans="1:4">
      <c r="A70">
        <v>67</v>
      </c>
      <c r="B70" s="438" t="s">
        <v>350</v>
      </c>
      <c r="C70" s="439" t="s">
        <v>351</v>
      </c>
      <c r="D70" s="439" t="s">
        <v>227</v>
      </c>
    </row>
    <row r="71" spans="1:4">
      <c r="A71">
        <v>68</v>
      </c>
      <c r="B71" s="438" t="s">
        <v>352</v>
      </c>
      <c r="C71" s="439" t="s">
        <v>353</v>
      </c>
      <c r="D71" s="439" t="s">
        <v>211</v>
      </c>
    </row>
    <row r="72" spans="1:4">
      <c r="A72">
        <v>69</v>
      </c>
      <c r="B72" s="438" t="s">
        <v>354</v>
      </c>
      <c r="C72" s="439" t="s">
        <v>355</v>
      </c>
      <c r="D72" s="439" t="s">
        <v>219</v>
      </c>
    </row>
    <row r="73" spans="1:4">
      <c r="A73">
        <v>70</v>
      </c>
      <c r="B73" s="438" t="s">
        <v>356</v>
      </c>
      <c r="C73" s="439" t="s">
        <v>357</v>
      </c>
      <c r="D73" s="439" t="s">
        <v>211</v>
      </c>
    </row>
    <row r="74" spans="1:4">
      <c r="A74">
        <v>71</v>
      </c>
      <c r="B74" s="438" t="s">
        <v>358</v>
      </c>
      <c r="C74" s="439" t="s">
        <v>359</v>
      </c>
      <c r="D74" s="439" t="s">
        <v>211</v>
      </c>
    </row>
    <row r="75" spans="1:4">
      <c r="A75">
        <v>72</v>
      </c>
      <c r="B75" s="438" t="s">
        <v>360</v>
      </c>
      <c r="C75" s="439" t="s">
        <v>361</v>
      </c>
      <c r="D75" s="439" t="s">
        <v>216</v>
      </c>
    </row>
    <row r="76" spans="1:4">
      <c r="A76">
        <v>73</v>
      </c>
      <c r="B76" s="438" t="s">
        <v>362</v>
      </c>
      <c r="C76" s="439" t="s">
        <v>363</v>
      </c>
      <c r="D76" s="439" t="s">
        <v>211</v>
      </c>
    </row>
    <row r="77" spans="1:4">
      <c r="A77">
        <v>74</v>
      </c>
      <c r="B77" s="438" t="s">
        <v>364</v>
      </c>
      <c r="C77" s="439" t="s">
        <v>365</v>
      </c>
      <c r="D77" s="439" t="s">
        <v>211</v>
      </c>
    </row>
    <row r="78" spans="1:4">
      <c r="A78">
        <v>75</v>
      </c>
      <c r="B78" s="438" t="s">
        <v>366</v>
      </c>
      <c r="C78" s="439" t="s">
        <v>367</v>
      </c>
      <c r="D78" s="439" t="s">
        <v>211</v>
      </c>
    </row>
    <row r="79" spans="1:4">
      <c r="A79">
        <v>76</v>
      </c>
      <c r="B79" s="438" t="s">
        <v>368</v>
      </c>
      <c r="C79" s="439" t="s">
        <v>369</v>
      </c>
      <c r="D79" s="439" t="s">
        <v>211</v>
      </c>
    </row>
    <row r="80" spans="1:4">
      <c r="A80">
        <v>77</v>
      </c>
      <c r="B80" s="438" t="s">
        <v>370</v>
      </c>
      <c r="C80" s="439" t="s">
        <v>371</v>
      </c>
      <c r="D80" s="439" t="s">
        <v>222</v>
      </c>
    </row>
    <row r="81" spans="1:4">
      <c r="A81">
        <v>78</v>
      </c>
      <c r="B81" s="438" t="s">
        <v>372</v>
      </c>
      <c r="C81" s="439" t="s">
        <v>373</v>
      </c>
      <c r="D81" s="439" t="s">
        <v>211</v>
      </c>
    </row>
    <row r="82" spans="1:4">
      <c r="A82">
        <v>79</v>
      </c>
      <c r="B82" s="438" t="s">
        <v>374</v>
      </c>
      <c r="C82" s="439" t="s">
        <v>375</v>
      </c>
      <c r="D82" s="439" t="s">
        <v>211</v>
      </c>
    </row>
    <row r="83" spans="1:4">
      <c r="A83">
        <v>80</v>
      </c>
      <c r="B83" s="438" t="s">
        <v>376</v>
      </c>
      <c r="C83" s="439" t="s">
        <v>377</v>
      </c>
      <c r="D83" s="439" t="s">
        <v>211</v>
      </c>
    </row>
    <row r="84" spans="1:4">
      <c r="A84">
        <v>81</v>
      </c>
      <c r="B84" s="438" t="s">
        <v>378</v>
      </c>
      <c r="C84" s="439" t="s">
        <v>379</v>
      </c>
      <c r="D84" s="439" t="s">
        <v>216</v>
      </c>
    </row>
    <row r="85" spans="1:4">
      <c r="A85">
        <v>82</v>
      </c>
      <c r="B85" s="438" t="s">
        <v>380</v>
      </c>
      <c r="C85" s="439" t="s">
        <v>381</v>
      </c>
      <c r="D85" s="439" t="s">
        <v>216</v>
      </c>
    </row>
    <row r="86" spans="1:4">
      <c r="A86">
        <v>83</v>
      </c>
      <c r="B86" s="438" t="s">
        <v>382</v>
      </c>
      <c r="C86" s="439" t="s">
        <v>383</v>
      </c>
      <c r="D86" s="439" t="s">
        <v>211</v>
      </c>
    </row>
    <row r="87" spans="1:4">
      <c r="A87">
        <v>84</v>
      </c>
      <c r="B87" s="438" t="s">
        <v>384</v>
      </c>
      <c r="C87" s="439" t="s">
        <v>385</v>
      </c>
      <c r="D87" s="439" t="s">
        <v>211</v>
      </c>
    </row>
    <row r="88" spans="1:4">
      <c r="A88">
        <v>85</v>
      </c>
      <c r="B88" s="438" t="s">
        <v>386</v>
      </c>
      <c r="C88" s="439" t="s">
        <v>387</v>
      </c>
      <c r="D88" s="439" t="s">
        <v>211</v>
      </c>
    </row>
    <row r="89" spans="1:4">
      <c r="A89">
        <v>86</v>
      </c>
      <c r="B89" s="438" t="s">
        <v>388</v>
      </c>
      <c r="C89" s="439" t="s">
        <v>389</v>
      </c>
      <c r="D89" s="439" t="s">
        <v>211</v>
      </c>
    </row>
    <row r="90" spans="1:4">
      <c r="A90">
        <v>87</v>
      </c>
      <c r="B90" s="438" t="s">
        <v>390</v>
      </c>
      <c r="C90" s="439" t="s">
        <v>391</v>
      </c>
      <c r="D90" s="439" t="s">
        <v>211</v>
      </c>
    </row>
    <row r="91" spans="1:4">
      <c r="A91">
        <v>88</v>
      </c>
      <c r="B91" s="438" t="s">
        <v>392</v>
      </c>
      <c r="C91" s="439" t="s">
        <v>393</v>
      </c>
      <c r="D91" s="439" t="s">
        <v>211</v>
      </c>
    </row>
    <row r="92" spans="1:4">
      <c r="A92">
        <v>89</v>
      </c>
      <c r="B92" s="438" t="s">
        <v>394</v>
      </c>
      <c r="C92" s="439" t="s">
        <v>395</v>
      </c>
      <c r="D92" s="439" t="s">
        <v>211</v>
      </c>
    </row>
    <row r="93" spans="1:4">
      <c r="A93">
        <v>90</v>
      </c>
      <c r="B93" s="438" t="s">
        <v>396</v>
      </c>
      <c r="C93" s="439" t="s">
        <v>397</v>
      </c>
      <c r="D93" s="439" t="s">
        <v>216</v>
      </c>
    </row>
    <row r="94" spans="1:4">
      <c r="A94">
        <v>91</v>
      </c>
      <c r="B94" s="438" t="s">
        <v>398</v>
      </c>
      <c r="C94" s="439" t="s">
        <v>399</v>
      </c>
      <c r="D94" s="439" t="s">
        <v>211</v>
      </c>
    </row>
    <row r="95" spans="1:4">
      <c r="A95">
        <v>92</v>
      </c>
      <c r="B95" s="438" t="s">
        <v>400</v>
      </c>
      <c r="C95" s="439" t="s">
        <v>401</v>
      </c>
      <c r="D95" s="439" t="s">
        <v>211</v>
      </c>
    </row>
    <row r="96" spans="1:4">
      <c r="A96">
        <v>93</v>
      </c>
      <c r="B96" s="438" t="s">
        <v>402</v>
      </c>
      <c r="C96" s="439" t="s">
        <v>403</v>
      </c>
      <c r="D96" s="439" t="s">
        <v>266</v>
      </c>
    </row>
    <row r="97" spans="1:4">
      <c r="A97">
        <v>94</v>
      </c>
      <c r="B97" s="438" t="s">
        <v>404</v>
      </c>
      <c r="C97" s="439" t="s">
        <v>405</v>
      </c>
      <c r="D97" s="439" t="s">
        <v>211</v>
      </c>
    </row>
    <row r="98" spans="1:4">
      <c r="A98">
        <v>95</v>
      </c>
      <c r="B98" s="438" t="s">
        <v>406</v>
      </c>
      <c r="C98" s="439" t="s">
        <v>407</v>
      </c>
      <c r="D98" s="439" t="s">
        <v>211</v>
      </c>
    </row>
    <row r="99" spans="1:4">
      <c r="A99">
        <v>96</v>
      </c>
      <c r="B99" s="438" t="s">
        <v>408</v>
      </c>
      <c r="C99" s="439" t="s">
        <v>409</v>
      </c>
      <c r="D99" s="439" t="s">
        <v>211</v>
      </c>
    </row>
    <row r="100" spans="1:4">
      <c r="A100">
        <v>97</v>
      </c>
      <c r="B100" s="438" t="s">
        <v>410</v>
      </c>
      <c r="C100" s="439" t="s">
        <v>411</v>
      </c>
      <c r="D100" s="439" t="s">
        <v>211</v>
      </c>
    </row>
    <row r="101" spans="1:4">
      <c r="A101">
        <v>98</v>
      </c>
      <c r="B101" s="438" t="s">
        <v>412</v>
      </c>
      <c r="C101" s="439" t="s">
        <v>413</v>
      </c>
      <c r="D101" s="439" t="s">
        <v>211</v>
      </c>
    </row>
    <row r="102" spans="1:4">
      <c r="A102">
        <v>99</v>
      </c>
      <c r="B102" s="438" t="s">
        <v>414</v>
      </c>
      <c r="C102" s="439" t="s">
        <v>415</v>
      </c>
      <c r="D102" s="439" t="s">
        <v>227</v>
      </c>
    </row>
    <row r="103" spans="1:4">
      <c r="A103">
        <v>100</v>
      </c>
      <c r="B103" s="438" t="s">
        <v>416</v>
      </c>
      <c r="C103" s="439" t="s">
        <v>417</v>
      </c>
      <c r="D103" s="439" t="s">
        <v>211</v>
      </c>
    </row>
    <row r="104" spans="1:4">
      <c r="A104">
        <v>101</v>
      </c>
      <c r="B104" s="438" t="s">
        <v>418</v>
      </c>
      <c r="C104" s="439" t="s">
        <v>419</v>
      </c>
      <c r="D104" s="439" t="s">
        <v>211</v>
      </c>
    </row>
    <row r="105" spans="1:4">
      <c r="A105">
        <v>102</v>
      </c>
      <c r="B105" s="438" t="s">
        <v>420</v>
      </c>
      <c r="C105" s="439" t="s">
        <v>421</v>
      </c>
      <c r="D105" s="439" t="s">
        <v>227</v>
      </c>
    </row>
    <row r="106" spans="1:4">
      <c r="A106">
        <v>103</v>
      </c>
      <c r="B106" s="438" t="s">
        <v>422</v>
      </c>
      <c r="C106" s="439" t="s">
        <v>423</v>
      </c>
      <c r="D106" s="439" t="s">
        <v>211</v>
      </c>
    </row>
    <row r="107" spans="1:4">
      <c r="A107">
        <v>104</v>
      </c>
      <c r="B107" s="438" t="s">
        <v>424</v>
      </c>
      <c r="C107" s="439" t="s">
        <v>425</v>
      </c>
      <c r="D107" s="439" t="s">
        <v>211</v>
      </c>
    </row>
    <row r="108" spans="1:4">
      <c r="A108">
        <v>105</v>
      </c>
      <c r="B108" s="438" t="s">
        <v>426</v>
      </c>
      <c r="C108" s="439" t="s">
        <v>427</v>
      </c>
      <c r="D108" s="439" t="s">
        <v>211</v>
      </c>
    </row>
    <row r="109" spans="1:4">
      <c r="A109">
        <v>106</v>
      </c>
      <c r="B109" s="438" t="s">
        <v>428</v>
      </c>
      <c r="C109" s="439" t="s">
        <v>429</v>
      </c>
      <c r="D109" s="439" t="s">
        <v>211</v>
      </c>
    </row>
    <row r="110" spans="1:4">
      <c r="A110">
        <v>107</v>
      </c>
      <c r="B110" s="438" t="s">
        <v>430</v>
      </c>
      <c r="C110" s="439" t="s">
        <v>431</v>
      </c>
      <c r="D110" s="439" t="s">
        <v>266</v>
      </c>
    </row>
    <row r="111" spans="1:4">
      <c r="A111">
        <v>108</v>
      </c>
      <c r="B111" s="438" t="s">
        <v>432</v>
      </c>
      <c r="C111" s="439" t="s">
        <v>433</v>
      </c>
      <c r="D111" s="439" t="s">
        <v>211</v>
      </c>
    </row>
    <row r="112" spans="1:4">
      <c r="A112">
        <v>109</v>
      </c>
      <c r="B112" s="438" t="s">
        <v>434</v>
      </c>
      <c r="C112" s="439" t="s">
        <v>435</v>
      </c>
      <c r="D112" s="439" t="s">
        <v>211</v>
      </c>
    </row>
    <row r="113" spans="1:4">
      <c r="A113">
        <v>110</v>
      </c>
      <c r="B113" s="438" t="s">
        <v>436</v>
      </c>
      <c r="C113" s="439" t="s">
        <v>437</v>
      </c>
      <c r="D113" s="439" t="s">
        <v>211</v>
      </c>
    </row>
    <row r="114" spans="1:4">
      <c r="A114">
        <v>111</v>
      </c>
      <c r="B114" s="438" t="s">
        <v>438</v>
      </c>
      <c r="C114" s="439" t="s">
        <v>439</v>
      </c>
      <c r="D114" s="439" t="s">
        <v>211</v>
      </c>
    </row>
    <row r="115" spans="1:4">
      <c r="A115">
        <v>112</v>
      </c>
      <c r="B115" s="438" t="s">
        <v>440</v>
      </c>
      <c r="C115" s="439" t="s">
        <v>441</v>
      </c>
      <c r="D115" s="439" t="s">
        <v>211</v>
      </c>
    </row>
    <row r="116" spans="1:4">
      <c r="A116">
        <v>113</v>
      </c>
      <c r="B116" s="438" t="s">
        <v>442</v>
      </c>
      <c r="C116" s="439" t="s">
        <v>443</v>
      </c>
      <c r="D116" s="439" t="s">
        <v>219</v>
      </c>
    </row>
    <row r="117" spans="1:4">
      <c r="A117">
        <v>114</v>
      </c>
      <c r="B117" s="438" t="s">
        <v>444</v>
      </c>
      <c r="C117" s="439" t="s">
        <v>445</v>
      </c>
      <c r="D117" s="439" t="s">
        <v>211</v>
      </c>
    </row>
    <row r="118" spans="1:4">
      <c r="A118">
        <v>115</v>
      </c>
      <c r="B118" s="438" t="s">
        <v>446</v>
      </c>
      <c r="C118" s="439" t="s">
        <v>447</v>
      </c>
      <c r="D118" s="439" t="s">
        <v>211</v>
      </c>
    </row>
    <row r="119" spans="1:4">
      <c r="A119">
        <v>116</v>
      </c>
      <c r="B119" s="438" t="s">
        <v>448</v>
      </c>
      <c r="C119" s="439" t="s">
        <v>449</v>
      </c>
      <c r="D119" s="439" t="s">
        <v>211</v>
      </c>
    </row>
    <row r="120" spans="1:4">
      <c r="A120">
        <v>117</v>
      </c>
      <c r="B120" s="438" t="s">
        <v>450</v>
      </c>
      <c r="C120" s="439" t="s">
        <v>451</v>
      </c>
      <c r="D120" s="439" t="s">
        <v>211</v>
      </c>
    </row>
    <row r="121" spans="1:4">
      <c r="A121">
        <v>118</v>
      </c>
      <c r="B121" s="438" t="s">
        <v>452</v>
      </c>
      <c r="C121" s="439" t="s">
        <v>453</v>
      </c>
      <c r="D121" s="439" t="s">
        <v>211</v>
      </c>
    </row>
    <row r="122" spans="1:4">
      <c r="A122">
        <v>119</v>
      </c>
      <c r="B122" s="438" t="s">
        <v>454</v>
      </c>
      <c r="C122" s="439" t="s">
        <v>455</v>
      </c>
      <c r="D122" s="439" t="s">
        <v>211</v>
      </c>
    </row>
    <row r="123" spans="1:4">
      <c r="A123">
        <v>120</v>
      </c>
      <c r="B123" s="438" t="s">
        <v>456</v>
      </c>
      <c r="C123" s="439" t="s">
        <v>457</v>
      </c>
      <c r="D123" s="439" t="s">
        <v>211</v>
      </c>
    </row>
    <row r="124" spans="1:4">
      <c r="A124">
        <v>121</v>
      </c>
      <c r="B124" s="438" t="s">
        <v>458</v>
      </c>
      <c r="C124" s="439" t="s">
        <v>459</v>
      </c>
      <c r="D124" s="439" t="s">
        <v>211</v>
      </c>
    </row>
    <row r="125" spans="1:4">
      <c r="A125">
        <v>122</v>
      </c>
      <c r="B125" s="438" t="s">
        <v>460</v>
      </c>
      <c r="C125" s="439" t="s">
        <v>461</v>
      </c>
      <c r="D125" s="439" t="s">
        <v>211</v>
      </c>
    </row>
    <row r="126" spans="1:4">
      <c r="A126">
        <v>123</v>
      </c>
      <c r="B126" s="438" t="s">
        <v>462</v>
      </c>
      <c r="C126" s="439" t="s">
        <v>463</v>
      </c>
      <c r="D126" s="439" t="s">
        <v>211</v>
      </c>
    </row>
    <row r="127" spans="1:4">
      <c r="A127">
        <v>124</v>
      </c>
      <c r="B127" s="438" t="s">
        <v>464</v>
      </c>
      <c r="C127" s="439" t="s">
        <v>465</v>
      </c>
      <c r="D127" s="439" t="s">
        <v>211</v>
      </c>
    </row>
    <row r="128" spans="1:4">
      <c r="A128">
        <v>125</v>
      </c>
      <c r="B128" s="438" t="s">
        <v>466</v>
      </c>
      <c r="C128" s="439" t="s">
        <v>467</v>
      </c>
      <c r="D128" s="439" t="s">
        <v>211</v>
      </c>
    </row>
    <row r="129" spans="1:4">
      <c r="A129">
        <v>126</v>
      </c>
      <c r="B129" s="438" t="s">
        <v>468</v>
      </c>
      <c r="C129" s="439" t="s">
        <v>469</v>
      </c>
      <c r="D129" s="439" t="s">
        <v>211</v>
      </c>
    </row>
    <row r="130" spans="1:4">
      <c r="A130">
        <v>127</v>
      </c>
      <c r="B130" s="438" t="s">
        <v>470</v>
      </c>
      <c r="C130" s="439" t="s">
        <v>471</v>
      </c>
      <c r="D130" s="439" t="s">
        <v>211</v>
      </c>
    </row>
    <row r="131" spans="1:4">
      <c r="A131">
        <v>128</v>
      </c>
      <c r="B131" s="438" t="s">
        <v>472</v>
      </c>
      <c r="C131" s="439" t="s">
        <v>473</v>
      </c>
      <c r="D131" s="439" t="s">
        <v>211</v>
      </c>
    </row>
    <row r="132" spans="1:4">
      <c r="A132">
        <v>129</v>
      </c>
      <c r="B132" s="438" t="s">
        <v>474</v>
      </c>
      <c r="C132" s="439" t="s">
        <v>475</v>
      </c>
      <c r="D132" s="439" t="s">
        <v>211</v>
      </c>
    </row>
    <row r="133" spans="1:4">
      <c r="A133">
        <v>130</v>
      </c>
      <c r="B133" s="438" t="s">
        <v>476</v>
      </c>
      <c r="C133" s="439" t="s">
        <v>477</v>
      </c>
      <c r="D133" s="439" t="s">
        <v>211</v>
      </c>
    </row>
    <row r="134" spans="1:4">
      <c r="A134">
        <v>131</v>
      </c>
      <c r="B134" s="438" t="s">
        <v>478</v>
      </c>
      <c r="C134" s="439" t="s">
        <v>479</v>
      </c>
      <c r="D134" s="439" t="s">
        <v>211</v>
      </c>
    </row>
    <row r="135" spans="1:4">
      <c r="A135">
        <v>132</v>
      </c>
      <c r="B135" s="438" t="s">
        <v>480</v>
      </c>
      <c r="C135" s="439" t="s">
        <v>481</v>
      </c>
      <c r="D135" s="439" t="s">
        <v>211</v>
      </c>
    </row>
    <row r="136" spans="1:4">
      <c r="A136">
        <v>133</v>
      </c>
      <c r="B136" s="438" t="s">
        <v>482</v>
      </c>
      <c r="C136" s="439" t="s">
        <v>483</v>
      </c>
      <c r="D136" s="439" t="s">
        <v>211</v>
      </c>
    </row>
    <row r="137" spans="1:4">
      <c r="A137">
        <v>134</v>
      </c>
      <c r="B137" s="438" t="s">
        <v>484</v>
      </c>
      <c r="C137" s="439" t="s">
        <v>485</v>
      </c>
      <c r="D137" s="439" t="s">
        <v>211</v>
      </c>
    </row>
    <row r="138" spans="1:4">
      <c r="A138">
        <v>135</v>
      </c>
      <c r="B138" s="438" t="s">
        <v>486</v>
      </c>
      <c r="C138" s="439" t="s">
        <v>487</v>
      </c>
      <c r="D138" s="439" t="s">
        <v>211</v>
      </c>
    </row>
    <row r="139" spans="1:4">
      <c r="A139">
        <v>136</v>
      </c>
      <c r="B139" s="438" t="s">
        <v>488</v>
      </c>
      <c r="C139" s="439" t="s">
        <v>489</v>
      </c>
      <c r="D139" s="439" t="s">
        <v>216</v>
      </c>
    </row>
    <row r="140" spans="1:4">
      <c r="A140">
        <v>137</v>
      </c>
      <c r="B140" s="438" t="s">
        <v>490</v>
      </c>
      <c r="C140" s="439" t="s">
        <v>491</v>
      </c>
      <c r="D140" s="439" t="s">
        <v>211</v>
      </c>
    </row>
    <row r="141" spans="1:4">
      <c r="A141">
        <v>138</v>
      </c>
      <c r="B141" s="438" t="s">
        <v>492</v>
      </c>
      <c r="C141" s="439" t="s">
        <v>493</v>
      </c>
      <c r="D141" s="439" t="s">
        <v>211</v>
      </c>
    </row>
    <row r="142" spans="1:4">
      <c r="A142">
        <v>139</v>
      </c>
      <c r="B142" s="438" t="s">
        <v>494</v>
      </c>
      <c r="C142" s="439" t="s">
        <v>495</v>
      </c>
      <c r="D142" s="439" t="s">
        <v>219</v>
      </c>
    </row>
    <row r="143" spans="1:4">
      <c r="A143">
        <v>140</v>
      </c>
      <c r="B143" s="438" t="s">
        <v>496</v>
      </c>
      <c r="C143" s="439" t="s">
        <v>497</v>
      </c>
      <c r="D143" s="439" t="s">
        <v>287</v>
      </c>
    </row>
    <row r="144" spans="1:4">
      <c r="A144">
        <v>141</v>
      </c>
      <c r="B144" s="438" t="s">
        <v>498</v>
      </c>
      <c r="C144" s="439" t="s">
        <v>499</v>
      </c>
      <c r="D144" s="439" t="s">
        <v>227</v>
      </c>
    </row>
    <row r="145" spans="1:4">
      <c r="A145">
        <v>142</v>
      </c>
      <c r="B145" s="438" t="s">
        <v>500</v>
      </c>
      <c r="C145" s="439" t="s">
        <v>501</v>
      </c>
      <c r="D145" s="439" t="s">
        <v>211</v>
      </c>
    </row>
    <row r="146" spans="1:4">
      <c r="A146">
        <v>143</v>
      </c>
      <c r="B146" s="438" t="s">
        <v>502</v>
      </c>
      <c r="C146" s="439" t="s">
        <v>503</v>
      </c>
      <c r="D146" s="439" t="s">
        <v>287</v>
      </c>
    </row>
    <row r="147" spans="1:4">
      <c r="A147">
        <v>144</v>
      </c>
      <c r="B147" s="438" t="s">
        <v>504</v>
      </c>
      <c r="C147" s="439" t="s">
        <v>505</v>
      </c>
      <c r="D147" s="439" t="s">
        <v>216</v>
      </c>
    </row>
    <row r="148" spans="1:4">
      <c r="A148">
        <v>145</v>
      </c>
      <c r="B148" s="438" t="s">
        <v>506</v>
      </c>
      <c r="C148" s="439" t="s">
        <v>507</v>
      </c>
      <c r="D148" s="439" t="s">
        <v>234</v>
      </c>
    </row>
    <row r="149" spans="1:4">
      <c r="A149">
        <v>146</v>
      </c>
      <c r="B149" s="438" t="s">
        <v>508</v>
      </c>
      <c r="C149" s="439" t="s">
        <v>509</v>
      </c>
      <c r="D149" s="439" t="s">
        <v>227</v>
      </c>
    </row>
    <row r="150" spans="1:4">
      <c r="A150">
        <v>147</v>
      </c>
      <c r="B150" s="438" t="s">
        <v>510</v>
      </c>
      <c r="C150" s="439" t="s">
        <v>511</v>
      </c>
      <c r="D150" s="439" t="s">
        <v>266</v>
      </c>
    </row>
    <row r="151" spans="1:4">
      <c r="A151">
        <v>148</v>
      </c>
      <c r="B151" s="438" t="s">
        <v>512</v>
      </c>
      <c r="C151" s="439" t="s">
        <v>513</v>
      </c>
      <c r="D151" s="439" t="s">
        <v>227</v>
      </c>
    </row>
    <row r="152" spans="1:4">
      <c r="A152">
        <v>149</v>
      </c>
      <c r="B152" s="438" t="s">
        <v>514</v>
      </c>
      <c r="C152" s="439" t="s">
        <v>515</v>
      </c>
      <c r="D152" s="439" t="s">
        <v>234</v>
      </c>
    </row>
    <row r="153" spans="1:4">
      <c r="A153">
        <v>150</v>
      </c>
      <c r="B153" s="438" t="s">
        <v>516</v>
      </c>
      <c r="C153" s="439" t="s">
        <v>517</v>
      </c>
      <c r="D153" s="439" t="s">
        <v>227</v>
      </c>
    </row>
    <row r="154" spans="1:4">
      <c r="A154">
        <v>151</v>
      </c>
      <c r="B154" s="438" t="s">
        <v>518</v>
      </c>
      <c r="C154" s="439" t="s">
        <v>519</v>
      </c>
      <c r="D154" s="439" t="s">
        <v>287</v>
      </c>
    </row>
    <row r="155" spans="1:4">
      <c r="A155">
        <v>152</v>
      </c>
      <c r="B155" s="438" t="s">
        <v>520</v>
      </c>
      <c r="C155" s="439" t="s">
        <v>521</v>
      </c>
      <c r="D155" s="439" t="s">
        <v>234</v>
      </c>
    </row>
    <row r="156" spans="1:4">
      <c r="A156">
        <v>153</v>
      </c>
      <c r="B156" s="438" t="s">
        <v>522</v>
      </c>
      <c r="C156" s="439" t="s">
        <v>523</v>
      </c>
      <c r="D156" s="439" t="s">
        <v>266</v>
      </c>
    </row>
    <row r="157" spans="1:4">
      <c r="A157">
        <v>154</v>
      </c>
      <c r="B157" s="438" t="s">
        <v>524</v>
      </c>
      <c r="C157" s="439" t="s">
        <v>525</v>
      </c>
      <c r="D157" s="439" t="s">
        <v>227</v>
      </c>
    </row>
    <row r="158" spans="1:4">
      <c r="A158">
        <v>155</v>
      </c>
      <c r="B158" s="438" t="s">
        <v>526</v>
      </c>
      <c r="C158" s="439" t="s">
        <v>527</v>
      </c>
      <c r="D158" s="439" t="s">
        <v>216</v>
      </c>
    </row>
    <row r="159" spans="1:4">
      <c r="A159">
        <v>156</v>
      </c>
      <c r="B159" s="438" t="s">
        <v>528</v>
      </c>
      <c r="C159" s="439" t="s">
        <v>529</v>
      </c>
      <c r="D159" s="439" t="s">
        <v>219</v>
      </c>
    </row>
    <row r="160" spans="1:4">
      <c r="A160">
        <v>157</v>
      </c>
      <c r="B160" s="438" t="s">
        <v>530</v>
      </c>
      <c r="C160" s="439" t="s">
        <v>531</v>
      </c>
      <c r="D160" s="439" t="s">
        <v>211</v>
      </c>
    </row>
    <row r="161" spans="1:4">
      <c r="A161">
        <v>158</v>
      </c>
      <c r="B161" s="438" t="s">
        <v>532</v>
      </c>
      <c r="C161" s="439" t="s">
        <v>533</v>
      </c>
      <c r="D161" s="439" t="s">
        <v>211</v>
      </c>
    </row>
    <row r="162" spans="1:4">
      <c r="A162">
        <v>159</v>
      </c>
      <c r="B162" s="438" t="s">
        <v>534</v>
      </c>
      <c r="C162" s="439" t="s">
        <v>535</v>
      </c>
      <c r="D162" s="439" t="s">
        <v>211</v>
      </c>
    </row>
    <row r="163" spans="1:4">
      <c r="A163">
        <v>160</v>
      </c>
      <c r="B163" s="438" t="s">
        <v>536</v>
      </c>
      <c r="C163" s="439" t="s">
        <v>537</v>
      </c>
      <c r="D163" s="439" t="s">
        <v>227</v>
      </c>
    </row>
    <row r="164" spans="1:4">
      <c r="A164">
        <v>161</v>
      </c>
      <c r="B164" s="438" t="s">
        <v>538</v>
      </c>
      <c r="C164" s="439" t="s">
        <v>539</v>
      </c>
      <c r="D164" s="439" t="s">
        <v>219</v>
      </c>
    </row>
    <row r="165" spans="1:4">
      <c r="A165">
        <v>162</v>
      </c>
      <c r="B165" s="438" t="s">
        <v>540</v>
      </c>
      <c r="C165" s="439" t="s">
        <v>541</v>
      </c>
      <c r="D165" s="439" t="s">
        <v>227</v>
      </c>
    </row>
    <row r="166" spans="1:4">
      <c r="A166">
        <v>163</v>
      </c>
      <c r="B166" s="438" t="s">
        <v>542</v>
      </c>
      <c r="C166" s="439" t="s">
        <v>543</v>
      </c>
      <c r="D166" s="439" t="s">
        <v>227</v>
      </c>
    </row>
    <row r="167" spans="1:4">
      <c r="A167">
        <v>164</v>
      </c>
      <c r="B167" s="438" t="s">
        <v>544</v>
      </c>
      <c r="C167" s="439" t="s">
        <v>545</v>
      </c>
      <c r="D167" s="439" t="s">
        <v>227</v>
      </c>
    </row>
    <row r="168" spans="1:4">
      <c r="A168">
        <v>165</v>
      </c>
      <c r="B168" s="438" t="s">
        <v>546</v>
      </c>
      <c r="C168" s="439" t="s">
        <v>547</v>
      </c>
      <c r="D168" s="439" t="s">
        <v>227</v>
      </c>
    </row>
    <row r="169" spans="1:4">
      <c r="A169">
        <v>166</v>
      </c>
      <c r="B169" s="438" t="s">
        <v>548</v>
      </c>
      <c r="C169" s="439" t="s">
        <v>549</v>
      </c>
      <c r="D169" s="439" t="s">
        <v>211</v>
      </c>
    </row>
    <row r="170" spans="1:4">
      <c r="A170">
        <v>167</v>
      </c>
      <c r="B170" s="438" t="s">
        <v>550</v>
      </c>
      <c r="C170" s="439" t="s">
        <v>551</v>
      </c>
      <c r="D170" s="439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25060.332123865039</v>
      </c>
      <c r="E18" s="315">
        <v>9574.0315447850007</v>
      </c>
      <c r="F18" s="315">
        <v>1361.0010372800002</v>
      </c>
      <c r="G18" s="315">
        <v>3050.173216130001</v>
      </c>
      <c r="H18" s="315">
        <v>349.95344862999991</v>
      </c>
      <c r="I18" s="315">
        <v>0</v>
      </c>
      <c r="J18" s="315">
        <v>2938.9967245900002</v>
      </c>
      <c r="K18" s="315">
        <v>124.30559323999996</v>
      </c>
      <c r="L18" s="316">
        <v>0</v>
      </c>
      <c r="M18" s="297">
        <f t="shared" ref="M18:O20" si="0">+SUM(D18,G18,J18)</f>
        <v>31049.502064585042</v>
      </c>
      <c r="N18" s="297">
        <f>+SUM(E18,H18,K18)</f>
        <v>10048.290586655001</v>
      </c>
      <c r="O18" s="297">
        <f>+SUM(F18,I18,L18)</f>
        <v>1361.0010372800002</v>
      </c>
    </row>
    <row r="19" spans="1:15" s="17" customFormat="1" ht="18" customHeight="1">
      <c r="A19" s="24"/>
      <c r="B19" s="51" t="s">
        <v>106</v>
      </c>
      <c r="C19" s="25"/>
      <c r="D19" s="315">
        <v>26111.527039574896</v>
      </c>
      <c r="E19" s="315">
        <v>24944.99057536995</v>
      </c>
      <c r="F19" s="315">
        <v>4579.6705906699972</v>
      </c>
      <c r="G19" s="315">
        <v>2740.4506050600012</v>
      </c>
      <c r="H19" s="315">
        <v>552.5391533300002</v>
      </c>
      <c r="I19" s="315">
        <v>0</v>
      </c>
      <c r="J19" s="315">
        <v>1470.9266197399984</v>
      </c>
      <c r="K19" s="315">
        <v>436.37401610000018</v>
      </c>
      <c r="L19" s="316">
        <v>0</v>
      </c>
      <c r="M19" s="297">
        <f t="shared" si="0"/>
        <v>30322.904264374898</v>
      </c>
      <c r="N19" s="297">
        <f>+SUM(E19,H19,K19)</f>
        <v>25933.903744799947</v>
      </c>
      <c r="O19" s="297">
        <f>+SUM(F19,I19,L19)</f>
        <v>4579.6705906699972</v>
      </c>
    </row>
    <row r="20" spans="1:15" s="17" customFormat="1" ht="18" customHeight="1">
      <c r="A20" s="20"/>
      <c r="B20" s="51" t="s">
        <v>107</v>
      </c>
      <c r="C20" s="25"/>
      <c r="D20" s="315">
        <v>9452.2662413500129</v>
      </c>
      <c r="E20" s="315">
        <v>10857.606475009992</v>
      </c>
      <c r="F20" s="315">
        <v>2448.1312759100001</v>
      </c>
      <c r="G20" s="315">
        <v>1530.1605901400003</v>
      </c>
      <c r="H20" s="315">
        <v>581.84444701000405</v>
      </c>
      <c r="I20" s="315">
        <v>12.097759180000001</v>
      </c>
      <c r="J20" s="315">
        <v>2131.1731436800001</v>
      </c>
      <c r="K20" s="315">
        <v>336.20229072000001</v>
      </c>
      <c r="L20" s="316">
        <v>15.17058377</v>
      </c>
      <c r="M20" s="297">
        <f t="shared" si="0"/>
        <v>13113.599975170013</v>
      </c>
      <c r="N20" s="297">
        <f t="shared" si="0"/>
        <v>11775.653212739997</v>
      </c>
      <c r="O20" s="297">
        <f t="shared" si="0"/>
        <v>2475.3996188600004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60624.125404789949</v>
      </c>
      <c r="E21" s="296">
        <f t="shared" ref="E21:K21" si="1">+SUM(E18:E20)</f>
        <v>45376.628595164941</v>
      </c>
      <c r="F21" s="296">
        <f t="shared" si="1"/>
        <v>8388.802903859998</v>
      </c>
      <c r="G21" s="296">
        <f t="shared" si="1"/>
        <v>7320.7844113300016</v>
      </c>
      <c r="H21" s="296">
        <f t="shared" si="1"/>
        <v>1484.3370489700042</v>
      </c>
      <c r="I21" s="296">
        <f>+SUM(I18:I20)</f>
        <v>12.097759180000001</v>
      </c>
      <c r="J21" s="296">
        <f>+SUM(J18:J20)</f>
        <v>6541.0964880099982</v>
      </c>
      <c r="K21" s="296">
        <f t="shared" si="1"/>
        <v>896.88190006000013</v>
      </c>
      <c r="L21" s="313">
        <f>+SUM(L18:L20)</f>
        <v>15.17058377</v>
      </c>
      <c r="M21" s="314">
        <f>+SUM(M18:M20)</f>
        <v>74486.006304129958</v>
      </c>
      <c r="N21" s="296">
        <f>+SUM(N18:N20)</f>
        <v>47757.847544194949</v>
      </c>
      <c r="O21" s="296">
        <f>+SUM(O18:O20)</f>
        <v>8416.0712468099991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A14" zoomScaleNormal="75" zoomScaleSheetLayoutView="100" workbookViewId="0">
      <selection activeCell="AS47" sqref="AS47"/>
    </sheetView>
  </sheetViews>
  <sheetFormatPr defaultRowHeight="12"/>
  <cols>
    <col min="1" max="1" width="2.7109375" customWidth="1"/>
    <col min="3" max="3" width="34.28515625" customWidth="1"/>
    <col min="4" max="4" width="10.140625" bestFit="1" customWidth="1"/>
    <col min="11" max="11" width="0" hidden="1" customWidth="1"/>
    <col min="12" max="12" width="9.42578125" customWidth="1"/>
    <col min="36" max="36" width="11.85546875" customWidth="1"/>
    <col min="45" max="45" width="10.140625" bestFit="1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32819.643764390057</v>
      </c>
      <c r="E15" s="430">
        <f>OUT_1!E15</f>
        <v>6237.7653821099984</v>
      </c>
      <c r="F15" s="430">
        <f>OUT_1!F15</f>
        <v>233.26489567000002</v>
      </c>
      <c r="G15" s="430">
        <f>OUT_1!G15</f>
        <v>513.60140627999988</v>
      </c>
      <c r="H15" s="430">
        <f>OUT_1!H15</f>
        <v>1566.25342432</v>
      </c>
      <c r="I15" s="430">
        <f>OUT_1!I15</f>
        <v>7.6383622999999989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217.11388094</v>
      </c>
      <c r="P15" s="430">
        <f>OUT_1!P15</f>
        <v>0</v>
      </c>
      <c r="Q15" s="430">
        <f>OUT_1!Q15</f>
        <v>0.67194573999999996</v>
      </c>
      <c r="R15" s="430">
        <f>OUT_1!R15</f>
        <v>0</v>
      </c>
      <c r="S15" s="430">
        <f>OUT_1!S15</f>
        <v>0</v>
      </c>
      <c r="T15" s="430">
        <f>OUT_1!T15</f>
        <v>3.2717485399999999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7.11928246</v>
      </c>
      <c r="AB15" s="430">
        <f>OUT_1!AB15</f>
        <v>0</v>
      </c>
      <c r="AC15" s="430">
        <f>OUT_1!AC15</f>
        <v>0</v>
      </c>
      <c r="AD15" s="430">
        <f>OUT_1!AD15</f>
        <v>39.16059302</v>
      </c>
      <c r="AE15" s="430">
        <f>OUT_1!AE15</f>
        <v>1.0162730099999999</v>
      </c>
      <c r="AF15" s="430">
        <f>OUT_1!AF15</f>
        <v>0</v>
      </c>
      <c r="AG15" s="430">
        <f>OUT_1!AG15</f>
        <v>0</v>
      </c>
      <c r="AH15" s="430">
        <f>OUT_1!AH15</f>
        <v>9.8754630100000007</v>
      </c>
      <c r="AI15" s="430">
        <f>OUT_1!AI15</f>
        <v>0</v>
      </c>
      <c r="AJ15" s="430">
        <f>OUT_1!AJ15</f>
        <v>30074.447729410029</v>
      </c>
      <c r="AK15" s="430">
        <f>OUT_1!AK15</f>
        <v>0</v>
      </c>
      <c r="AL15" s="430">
        <f>OUT_1!AL15</f>
        <v>31.271685789999999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208.40575163000003</v>
      </c>
      <c r="AS15" s="430">
        <f>OUT_1!AS15</f>
        <v>35995.364705930035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53624.109753390068</v>
      </c>
      <c r="E16" s="430">
        <f>OUT_1!E16</f>
        <v>4730.0089612999973</v>
      </c>
      <c r="F16" s="430">
        <f>OUT_1!F16</f>
        <v>218.89275289000005</v>
      </c>
      <c r="G16" s="430">
        <f>OUT_1!G16</f>
        <v>636.35010623999983</v>
      </c>
      <c r="H16" s="430">
        <f>OUT_1!H16</f>
        <v>3624.5907741499987</v>
      </c>
      <c r="I16" s="430">
        <f>OUT_1!I16</f>
        <v>4.1606297300000001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569.10294190999991</v>
      </c>
      <c r="P16" s="430">
        <f>OUT_1!P16</f>
        <v>0</v>
      </c>
      <c r="Q16" s="430">
        <f>OUT_1!Q16</f>
        <v>10.59248828</v>
      </c>
      <c r="R16" s="430">
        <f>OUT_1!R16</f>
        <v>0.26364110000000002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0.12588559999999999</v>
      </c>
      <c r="AA16" s="430">
        <f>OUT_1!AA16</f>
        <v>7.1223213599999999</v>
      </c>
      <c r="AB16" s="430">
        <f>OUT_1!AB16</f>
        <v>0</v>
      </c>
      <c r="AC16" s="430">
        <f>OUT_1!AC16</f>
        <v>0</v>
      </c>
      <c r="AD16" s="430">
        <f>OUT_1!AD16</f>
        <v>0.34548306000000001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9.8696583199999992</v>
      </c>
      <c r="AI16" s="430">
        <f>OUT_1!AI16</f>
        <v>0</v>
      </c>
      <c r="AJ16" s="430">
        <f>OUT_1!AJ16</f>
        <v>47058.136398310016</v>
      </c>
      <c r="AK16" s="430">
        <f>OUT_1!AK16</f>
        <v>0</v>
      </c>
      <c r="AL16" s="430">
        <f>OUT_1!AL16</f>
        <v>541.69657659999996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2.6433950199999998</v>
      </c>
      <c r="AR16" s="430">
        <f>OUT_1!AR16</f>
        <v>234.36464396999997</v>
      </c>
      <c r="AS16" s="430">
        <f>OUT_1!AS16</f>
        <v>55636.188205615043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16648.435190600019</v>
      </c>
      <c r="E17" s="430">
        <f>OUT_1!E17</f>
        <v>5148.7348221999955</v>
      </c>
      <c r="F17" s="430">
        <f>OUT_1!F17</f>
        <v>44.106512449999983</v>
      </c>
      <c r="G17" s="430">
        <f>OUT_1!G17</f>
        <v>839.99453402999961</v>
      </c>
      <c r="H17" s="430">
        <f>OUT_1!H17</f>
        <v>2083.8649379099993</v>
      </c>
      <c r="I17" s="430">
        <f>OUT_1!I17</f>
        <v>4.5316296400000002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188.19416406000002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20518.009393070006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2.7093192100000003</v>
      </c>
      <c r="AR17" s="430">
        <f>OUT_1!AR17</f>
        <v>37.427481370000002</v>
      </c>
      <c r="AS17" s="430">
        <f>OUT_1!AS17</f>
        <v>22758.003992270013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103092.18870838016</v>
      </c>
      <c r="E18" s="430">
        <f>OUT_1!E18</f>
        <v>16116.50916560999</v>
      </c>
      <c r="F18" s="430">
        <f>OUT_1!F18</f>
        <v>496.26416101000007</v>
      </c>
      <c r="G18" s="430">
        <f>OUT_1!G18</f>
        <v>1989.9460465499992</v>
      </c>
      <c r="H18" s="430">
        <f>OUT_1!H18</f>
        <v>7274.7091363799973</v>
      </c>
      <c r="I18" s="430">
        <f>OUT_1!I18</f>
        <v>16.330621669999999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974.41098691000002</v>
      </c>
      <c r="P18" s="430">
        <f>OUT_1!P18</f>
        <v>0</v>
      </c>
      <c r="Q18" s="430">
        <f>OUT_1!Q18</f>
        <v>11.264434019999999</v>
      </c>
      <c r="R18" s="430">
        <f>OUT_1!R18</f>
        <v>0.26364110000000002</v>
      </c>
      <c r="S18" s="430">
        <f>OUT_1!S18</f>
        <v>0</v>
      </c>
      <c r="T18" s="430">
        <f>OUT_1!T18</f>
        <v>3.2717485399999999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0.12588559999999999</v>
      </c>
      <c r="AA18" s="430">
        <f>OUT_1!AA18</f>
        <v>14.24160382</v>
      </c>
      <c r="AB18" s="430">
        <f>OUT_1!AB18</f>
        <v>0</v>
      </c>
      <c r="AC18" s="430">
        <f>OUT_1!AC18</f>
        <v>0</v>
      </c>
      <c r="AD18" s="430">
        <f>OUT_1!AD18</f>
        <v>39.50607608</v>
      </c>
      <c r="AE18" s="430">
        <f>OUT_1!AE18</f>
        <v>1.0162730099999999</v>
      </c>
      <c r="AF18" s="430">
        <f>OUT_1!AF18</f>
        <v>0</v>
      </c>
      <c r="AG18" s="430">
        <f>OUT_1!AG18</f>
        <v>0</v>
      </c>
      <c r="AH18" s="430">
        <f>OUT_1!AH18</f>
        <v>19.74512133</v>
      </c>
      <c r="AI18" s="430">
        <f>OUT_1!AI18</f>
        <v>0</v>
      </c>
      <c r="AJ18" s="430">
        <f>OUT_1!AJ18</f>
        <v>97650.593520790047</v>
      </c>
      <c r="AK18" s="430">
        <f>OUT_1!AK18</f>
        <v>0</v>
      </c>
      <c r="AL18" s="430">
        <f>OUT_1!AL18</f>
        <v>572.96826238999995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5.3527142300000001</v>
      </c>
      <c r="AR18" s="430">
        <f>OUT_1!AR18</f>
        <v>480.19787697000004</v>
      </c>
      <c r="AS18" s="430">
        <f>OUT_1!AS18</f>
        <v>114389.55690381509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103092.18870838016</v>
      </c>
      <c r="E19" s="436">
        <f t="shared" si="0"/>
        <v>16116.50916560999</v>
      </c>
      <c r="F19" s="436">
        <f t="shared" si="0"/>
        <v>496.26416101000007</v>
      </c>
      <c r="G19" s="436">
        <f t="shared" si="0"/>
        <v>1989.9460465499992</v>
      </c>
      <c r="H19" s="436">
        <f t="shared" si="0"/>
        <v>7274.7091363799973</v>
      </c>
      <c r="I19" s="436">
        <f t="shared" si="0"/>
        <v>16.330621669999999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3002.3774652899992</v>
      </c>
      <c r="E29" s="430">
        <f>OUT_1!E29</f>
        <v>725.0260331400001</v>
      </c>
      <c r="F29" s="430">
        <f>OUT_1!F29</f>
        <v>86.834360839999988</v>
      </c>
      <c r="G29" s="430">
        <f>OUT_1!G29</f>
        <v>48.551998050000002</v>
      </c>
      <c r="H29" s="430">
        <f>OUT_1!H29</f>
        <v>20.048449220000002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2917.4150229800007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3400.1266647599996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1787.5187855999998</v>
      </c>
      <c r="E30" s="430">
        <f>OUT_1!E30</f>
        <v>1639.3722900500011</v>
      </c>
      <c r="F30" s="430">
        <f>OUT_1!F30</f>
        <v>0</v>
      </c>
      <c r="G30" s="430">
        <f>OUT_1!G30</f>
        <v>97.184514110000009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143.24289062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2863.4433527999972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55.217683600000001</v>
      </c>
      <c r="AS30" s="430">
        <f>OUT_1!AS30</f>
        <v>3292.9897583899992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2039.1724355299991</v>
      </c>
      <c r="E31" s="430">
        <f>OUT_1!E31</f>
        <v>81.130976070000017</v>
      </c>
      <c r="F31" s="430">
        <f>OUT_1!F31</f>
        <v>27.29704782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2100.6051332400016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2124.1027963300003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6829.0686864199979</v>
      </c>
      <c r="E32" s="430">
        <f>OUT_1!E32</f>
        <v>2445.5292992600012</v>
      </c>
      <c r="F32" s="430">
        <f>OUT_1!F32</f>
        <v>114.13140865999999</v>
      </c>
      <c r="G32" s="430">
        <f>OUT_1!G32</f>
        <v>145.73651216000002</v>
      </c>
      <c r="H32" s="430">
        <f>OUT_1!H32</f>
        <v>20.048449220000002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143.24289062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7881.463509019999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55.217683600000001</v>
      </c>
      <c r="AS32" s="430">
        <f>OUT_1!AS32</f>
        <v>8817.2192194799973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6829.0686864199979</v>
      </c>
      <c r="E33" s="436">
        <f t="shared" si="1"/>
        <v>2445.5292992600012</v>
      </c>
      <c r="F33" s="436">
        <f t="shared" si="1"/>
        <v>114.13140865999999</v>
      </c>
      <c r="G33" s="436">
        <f t="shared" si="1"/>
        <v>145.73651216000002</v>
      </c>
      <c r="H33" s="436">
        <f t="shared" si="1"/>
        <v>20.048449220000002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2375.5319835400005</v>
      </c>
      <c r="E36" s="430">
        <f>OUT_1!E36</f>
        <v>1127.5028310099997</v>
      </c>
      <c r="F36" s="430">
        <f>OUT_1!F36</f>
        <v>99.957760750000006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2523.6120603600002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3063.30231783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592.25820209000005</v>
      </c>
      <c r="E37" s="430">
        <f>OUT_1!E37</f>
        <v>1462.5644973100011</v>
      </c>
      <c r="F37" s="430">
        <f>OUT_1!F37</f>
        <v>0</v>
      </c>
      <c r="G37" s="430">
        <f>OUT_1!G37</f>
        <v>0</v>
      </c>
      <c r="H37" s="430">
        <f>OUT_1!H37</f>
        <v>40.715369629999998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288.74907812000004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1382.9793071499996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27.493993160000002</v>
      </c>
      <c r="AS37" s="430">
        <f>OUT_1!AS37</f>
        <v>1907.3006358400005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2384.4707668600008</v>
      </c>
      <c r="E38" s="430">
        <f>OUT_1!E38</f>
        <v>98.075251310000013</v>
      </c>
      <c r="F38" s="430">
        <f>OUT_1!F38</f>
        <v>0</v>
      </c>
      <c r="G38" s="430">
        <f>OUT_1!G38</f>
        <v>0</v>
      </c>
      <c r="H38" s="430">
        <f>OUT_1!H38</f>
        <v>10.20833887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2472.3376793000002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2482.5460181700005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5352.2609524900017</v>
      </c>
      <c r="E39" s="430">
        <f>OUT_1!E39</f>
        <v>2688.1425796300009</v>
      </c>
      <c r="F39" s="430">
        <f>OUT_1!F39</f>
        <v>99.957760750000006</v>
      </c>
      <c r="G39" s="430">
        <f>OUT_1!G39</f>
        <v>0</v>
      </c>
      <c r="H39" s="430">
        <f>OUT_1!H39</f>
        <v>50.923708499999996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288.74907812000004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6378.9290468100007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27.493993160000002</v>
      </c>
      <c r="AS39" s="430">
        <f>OUT_1!AS39</f>
        <v>7453.1489718400016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2688.1425796300009</v>
      </c>
      <c r="F40" s="436">
        <f t="shared" si="2"/>
        <v>99.957760750000006</v>
      </c>
      <c r="G40" s="436">
        <f t="shared" si="2"/>
        <v>0</v>
      </c>
      <c r="H40" s="436">
        <f t="shared" si="2"/>
        <v>50.923708499999996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12181.32963891</v>
      </c>
      <c r="E42" s="430">
        <f t="shared" si="3"/>
        <v>5133.6718788900016</v>
      </c>
      <c r="F42" s="430">
        <f t="shared" si="3"/>
        <v>214.08916941000001</v>
      </c>
      <c r="G42" s="430">
        <f t="shared" si="3"/>
        <v>145.73651216000002</v>
      </c>
      <c r="H42" s="430">
        <f t="shared" si="3"/>
        <v>70.972157719999998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431.99196874000006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14260.39255583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82.711676760000003</v>
      </c>
      <c r="AS42" s="430">
        <f t="shared" si="3"/>
        <v>16270.368191319998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115273.51834729016</v>
      </c>
      <c r="E47" s="431">
        <f t="shared" si="4"/>
        <v>21250.181044499994</v>
      </c>
      <c r="F47" s="431">
        <f t="shared" si="4"/>
        <v>710.35333042000002</v>
      </c>
      <c r="G47" s="431">
        <f t="shared" si="4"/>
        <v>2135.6825587099993</v>
      </c>
      <c r="H47" s="431">
        <f t="shared" si="4"/>
        <v>7345.6812940999971</v>
      </c>
      <c r="I47" s="431">
        <f t="shared" si="4"/>
        <v>16.330621669999999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974.41098691000002</v>
      </c>
      <c r="P47" s="431">
        <f t="shared" si="4"/>
        <v>0</v>
      </c>
      <c r="Q47" s="431">
        <f t="shared" si="4"/>
        <v>11.264434019999999</v>
      </c>
      <c r="R47" s="431">
        <f t="shared" si="4"/>
        <v>0.26364110000000002</v>
      </c>
      <c r="S47" s="431">
        <f t="shared" si="4"/>
        <v>0</v>
      </c>
      <c r="T47" s="431">
        <f t="shared" si="4"/>
        <v>3.2717485399999999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0.12588559999999999</v>
      </c>
      <c r="AA47" s="431">
        <f t="shared" si="4"/>
        <v>14.24160382</v>
      </c>
      <c r="AB47" s="431">
        <f t="shared" si="4"/>
        <v>0</v>
      </c>
      <c r="AC47" s="431">
        <f t="shared" si="4"/>
        <v>0</v>
      </c>
      <c r="AD47" s="431">
        <f t="shared" si="4"/>
        <v>471.49804482000008</v>
      </c>
      <c r="AE47" s="431">
        <f t="shared" si="4"/>
        <v>1.0162730099999999</v>
      </c>
      <c r="AF47" s="431">
        <f t="shared" si="4"/>
        <v>0</v>
      </c>
      <c r="AG47" s="431">
        <f t="shared" si="4"/>
        <v>0</v>
      </c>
      <c r="AH47" s="431">
        <f t="shared" si="4"/>
        <v>19.74512133</v>
      </c>
      <c r="AI47" s="431">
        <f t="shared" si="4"/>
        <v>0</v>
      </c>
      <c r="AJ47" s="431">
        <f t="shared" si="4"/>
        <v>111910.98607662004</v>
      </c>
      <c r="AK47" s="431">
        <f t="shared" si="4"/>
        <v>0</v>
      </c>
      <c r="AL47" s="431">
        <f t="shared" si="4"/>
        <v>592.80908660999989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5.3527142300000001</v>
      </c>
      <c r="AR47" s="431">
        <f t="shared" si="4"/>
        <v>562.90955373000008</v>
      </c>
      <c r="AS47" s="431">
        <f t="shared" si="4"/>
        <v>130659.92509513508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115273.51834729016</v>
      </c>
      <c r="E48" s="390">
        <f t="shared" si="5"/>
        <v>21250.181044499994</v>
      </c>
      <c r="F48" s="390">
        <f t="shared" si="5"/>
        <v>710.35333042000002</v>
      </c>
      <c r="G48" s="390">
        <f t="shared" si="5"/>
        <v>2135.6825587099993</v>
      </c>
      <c r="H48" s="390">
        <f t="shared" si="5"/>
        <v>7345.6812940999971</v>
      </c>
      <c r="I48" s="390">
        <f t="shared" si="5"/>
        <v>16.330621669999999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апреля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25060.332123865039</v>
      </c>
      <c r="E18" s="430">
        <f>OUT_4!E18</f>
        <v>9574.0315447850007</v>
      </c>
      <c r="F18" s="430">
        <f>OUT_4!F18</f>
        <v>1361.0010372800002</v>
      </c>
      <c r="G18" s="430">
        <f>OUT_4!G18</f>
        <v>3050.173216130001</v>
      </c>
      <c r="H18" s="430">
        <f>OUT_4!H18</f>
        <v>349.95344862999991</v>
      </c>
      <c r="I18" s="430">
        <f>OUT_4!I18</f>
        <v>0</v>
      </c>
      <c r="J18" s="430">
        <f>OUT_4!J18</f>
        <v>2938.9967245900002</v>
      </c>
      <c r="K18" s="430">
        <f>OUT_4!K18</f>
        <v>124.30559323999996</v>
      </c>
      <c r="L18" s="430">
        <f>OUT_4!L18</f>
        <v>0</v>
      </c>
      <c r="M18" s="430">
        <f>OUT_4!M18</f>
        <v>31049.502064585042</v>
      </c>
      <c r="N18" s="430">
        <f>OUT_4!N18</f>
        <v>10048.290586655001</v>
      </c>
      <c r="O18" s="430">
        <f>OUT_4!O18</f>
        <v>1361.0010372800002</v>
      </c>
    </row>
    <row r="19" spans="1:16" s="376" customFormat="1" ht="15">
      <c r="A19" s="385"/>
      <c r="B19" s="444" t="s">
        <v>158</v>
      </c>
      <c r="C19" s="445"/>
      <c r="D19" s="430">
        <f>OUT_4!D19</f>
        <v>26111.527039574896</v>
      </c>
      <c r="E19" s="430">
        <f>OUT_4!E19</f>
        <v>24944.99057536995</v>
      </c>
      <c r="F19" s="430">
        <f>OUT_4!F19</f>
        <v>4579.6705906699972</v>
      </c>
      <c r="G19" s="430">
        <f>OUT_4!G19</f>
        <v>2740.4506050600012</v>
      </c>
      <c r="H19" s="430">
        <f>OUT_4!H19</f>
        <v>552.5391533300002</v>
      </c>
      <c r="I19" s="430">
        <f>OUT_4!I19</f>
        <v>0</v>
      </c>
      <c r="J19" s="430">
        <f>OUT_4!J19</f>
        <v>1470.9266197399984</v>
      </c>
      <c r="K19" s="430">
        <f>OUT_4!K19</f>
        <v>436.37401610000018</v>
      </c>
      <c r="L19" s="430">
        <f>OUT_4!L19</f>
        <v>0</v>
      </c>
      <c r="M19" s="430">
        <f>OUT_4!M19</f>
        <v>30322.904264374898</v>
      </c>
      <c r="N19" s="430">
        <f>OUT_4!N19</f>
        <v>25933.903744799947</v>
      </c>
      <c r="O19" s="430">
        <f>OUT_4!O19</f>
        <v>4579.6705906699972</v>
      </c>
    </row>
    <row r="20" spans="1:16" s="376" customFormat="1" ht="15">
      <c r="A20" s="382"/>
      <c r="B20" s="386" t="s">
        <v>159</v>
      </c>
      <c r="C20" s="386"/>
      <c r="D20" s="430">
        <f>OUT_4!D20</f>
        <v>9452.2662413500129</v>
      </c>
      <c r="E20" s="430">
        <f>OUT_4!E20</f>
        <v>10857.606475009992</v>
      </c>
      <c r="F20" s="430">
        <f>OUT_4!F20</f>
        <v>2448.1312759100001</v>
      </c>
      <c r="G20" s="430">
        <f>OUT_4!G20</f>
        <v>1530.1605901400003</v>
      </c>
      <c r="H20" s="430">
        <f>OUT_4!H20</f>
        <v>581.84444701000405</v>
      </c>
      <c r="I20" s="430">
        <f>OUT_4!I20</f>
        <v>12.097759180000001</v>
      </c>
      <c r="J20" s="430">
        <f>OUT_4!J20</f>
        <v>2131.1731436800001</v>
      </c>
      <c r="K20" s="430">
        <f>OUT_4!K20</f>
        <v>336.20229072000001</v>
      </c>
      <c r="L20" s="430">
        <f>OUT_4!L20</f>
        <v>15.17058377</v>
      </c>
      <c r="M20" s="430">
        <f>OUT_4!M20</f>
        <v>13113.599975170013</v>
      </c>
      <c r="N20" s="430">
        <f>OUT_4!N20</f>
        <v>11775.653212739997</v>
      </c>
      <c r="O20" s="430">
        <f>OUT_4!O20</f>
        <v>2475.3996188600004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60624.125404789949</v>
      </c>
      <c r="E21" s="431">
        <f>OUT_4!E21</f>
        <v>45376.628595164941</v>
      </c>
      <c r="F21" s="431">
        <f>OUT_4!F21</f>
        <v>8388.802903859998</v>
      </c>
      <c r="G21" s="431">
        <f>OUT_4!G21</f>
        <v>7320.7844113300016</v>
      </c>
      <c r="H21" s="431">
        <f>OUT_4!H21</f>
        <v>1484.3370489700042</v>
      </c>
      <c r="I21" s="431">
        <f>OUT_4!I21</f>
        <v>12.097759180000001</v>
      </c>
      <c r="J21" s="431">
        <f>OUT_4!J21</f>
        <v>6541.0964880099982</v>
      </c>
      <c r="K21" s="431">
        <f>OUT_4!K21</f>
        <v>896.88190006000013</v>
      </c>
      <c r="L21" s="431">
        <f>OUT_4!L21</f>
        <v>15.17058377</v>
      </c>
      <c r="M21" s="431">
        <f>OUT_4!M21</f>
        <v>74486.006304129958</v>
      </c>
      <c r="N21" s="431">
        <f>OUT_4!N21</f>
        <v>47757.847544194949</v>
      </c>
      <c r="O21" s="431">
        <f>OUT_4!O21</f>
        <v>8416.0712468099991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32819.643764390057</v>
      </c>
      <c r="E15" s="227">
        <v>6237.7653821099984</v>
      </c>
      <c r="F15" s="225">
        <v>233.26489567000002</v>
      </c>
      <c r="G15" s="227">
        <v>513.60140627999988</v>
      </c>
      <c r="H15" s="227">
        <v>1566.25342432</v>
      </c>
      <c r="I15" s="227">
        <v>7.6383622999999989</v>
      </c>
      <c r="J15" s="227"/>
      <c r="K15" s="227"/>
      <c r="L15" s="227"/>
      <c r="M15" s="227"/>
      <c r="N15" s="227"/>
      <c r="O15" s="227">
        <v>217.11388094</v>
      </c>
      <c r="P15" s="227"/>
      <c r="Q15" s="227">
        <v>0.67194573999999996</v>
      </c>
      <c r="R15" s="227"/>
      <c r="S15" s="227"/>
      <c r="T15" s="227">
        <v>3.2717485399999999</v>
      </c>
      <c r="U15" s="227"/>
      <c r="V15" s="227"/>
      <c r="W15" s="227"/>
      <c r="X15" s="227">
        <v>20.207823240000003</v>
      </c>
      <c r="Y15" s="227"/>
      <c r="Z15" s="227"/>
      <c r="AA15" s="227">
        <v>7.11928246</v>
      </c>
      <c r="AB15" s="227"/>
      <c r="AC15" s="227"/>
      <c r="AD15" s="227">
        <v>39.16059302</v>
      </c>
      <c r="AE15" s="227">
        <v>1.0162730099999999</v>
      </c>
      <c r="AF15" s="227"/>
      <c r="AG15" s="227"/>
      <c r="AH15" s="227">
        <v>9.8754630100000007</v>
      </c>
      <c r="AI15" s="227"/>
      <c r="AJ15" s="227">
        <v>30074.447729410029</v>
      </c>
      <c r="AK15" s="227"/>
      <c r="AL15" s="227">
        <v>31.271685789999999</v>
      </c>
      <c r="AM15" s="227"/>
      <c r="AN15" s="227"/>
      <c r="AO15" s="227"/>
      <c r="AP15" s="227"/>
      <c r="AQ15" s="227"/>
      <c r="AR15" s="227">
        <v>208.40575163000003</v>
      </c>
      <c r="AS15" s="295">
        <f>SUM(D15:AR15)/2</f>
        <v>35995.364705930035</v>
      </c>
    </row>
    <row r="16" spans="1:62" s="23" customFormat="1" ht="18" customHeight="1">
      <c r="A16" s="26"/>
      <c r="B16" s="51" t="s">
        <v>106</v>
      </c>
      <c r="C16" s="328"/>
      <c r="D16" s="227">
        <v>53624.109753390068</v>
      </c>
      <c r="E16" s="227">
        <v>4730.0089612999973</v>
      </c>
      <c r="F16" s="227">
        <v>218.89275289000005</v>
      </c>
      <c r="G16" s="227">
        <v>636.35010623999983</v>
      </c>
      <c r="H16" s="227">
        <v>3624.5907741499987</v>
      </c>
      <c r="I16" s="225">
        <v>4.1606297300000001</v>
      </c>
      <c r="J16" s="227"/>
      <c r="K16" s="227"/>
      <c r="L16" s="227"/>
      <c r="M16" s="227"/>
      <c r="N16" s="227"/>
      <c r="O16" s="227">
        <v>569.10294190999991</v>
      </c>
      <c r="P16" s="227"/>
      <c r="Q16" s="227">
        <v>10.59248828</v>
      </c>
      <c r="R16" s="227">
        <v>0.26364110000000002</v>
      </c>
      <c r="S16" s="227"/>
      <c r="T16" s="227"/>
      <c r="U16" s="227"/>
      <c r="V16" s="227"/>
      <c r="W16" s="227"/>
      <c r="X16" s="227"/>
      <c r="Y16" s="227"/>
      <c r="Z16" s="227">
        <v>0.12588559999999999</v>
      </c>
      <c r="AA16" s="227">
        <v>7.1223213599999999</v>
      </c>
      <c r="AB16" s="227"/>
      <c r="AC16" s="227"/>
      <c r="AD16" s="227">
        <v>0.34548306000000001</v>
      </c>
      <c r="AE16" s="227"/>
      <c r="AF16" s="227"/>
      <c r="AG16" s="227"/>
      <c r="AH16" s="227">
        <v>9.8696583199999992</v>
      </c>
      <c r="AI16" s="227"/>
      <c r="AJ16" s="227">
        <v>47058.136398310016</v>
      </c>
      <c r="AK16" s="227"/>
      <c r="AL16" s="227">
        <v>541.69657659999996</v>
      </c>
      <c r="AM16" s="227"/>
      <c r="AN16" s="227"/>
      <c r="AO16" s="227"/>
      <c r="AP16" s="227"/>
      <c r="AQ16" s="227">
        <v>2.6433950199999998</v>
      </c>
      <c r="AR16" s="227">
        <v>234.36464396999997</v>
      </c>
      <c r="AS16" s="295">
        <f>SUM(D16:AR16)/2</f>
        <v>55636.188205615043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16648.435190600019</v>
      </c>
      <c r="E17" s="227">
        <v>5148.7348221999955</v>
      </c>
      <c r="F17" s="227">
        <v>44.106512449999983</v>
      </c>
      <c r="G17" s="227">
        <v>839.99453402999961</v>
      </c>
      <c r="H17" s="227">
        <v>2083.8649379099993</v>
      </c>
      <c r="I17" s="227">
        <v>4.5316296400000002</v>
      </c>
      <c r="J17" s="227"/>
      <c r="K17" s="227"/>
      <c r="L17" s="227"/>
      <c r="M17" s="227"/>
      <c r="N17" s="227"/>
      <c r="O17" s="227">
        <v>188.19416406000002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20518.009393070006</v>
      </c>
      <c r="AK17" s="227"/>
      <c r="AL17" s="227"/>
      <c r="AM17" s="227"/>
      <c r="AN17" s="227"/>
      <c r="AO17" s="227"/>
      <c r="AP17" s="227"/>
      <c r="AQ17" s="227">
        <v>2.7093192100000003</v>
      </c>
      <c r="AR17" s="227">
        <v>37.427481370000002</v>
      </c>
      <c r="AS17" s="295">
        <f>SUM(D17:AR17)/2</f>
        <v>22758.003992270013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103092.18870838016</v>
      </c>
      <c r="E18" s="295">
        <f t="shared" si="0"/>
        <v>16116.50916560999</v>
      </c>
      <c r="F18" s="295">
        <f t="shared" si="0"/>
        <v>496.26416101000007</v>
      </c>
      <c r="G18" s="295">
        <f t="shared" si="0"/>
        <v>1989.9460465499992</v>
      </c>
      <c r="H18" s="295">
        <f t="shared" si="0"/>
        <v>7274.7091363799973</v>
      </c>
      <c r="I18" s="295">
        <f t="shared" si="0"/>
        <v>16.330621669999999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974.41098691000002</v>
      </c>
      <c r="P18" s="295">
        <f t="shared" si="0"/>
        <v>0</v>
      </c>
      <c r="Q18" s="295">
        <f t="shared" si="0"/>
        <v>11.264434019999999</v>
      </c>
      <c r="R18" s="295">
        <f t="shared" si="0"/>
        <v>0.26364110000000002</v>
      </c>
      <c r="S18" s="295">
        <f t="shared" si="0"/>
        <v>0</v>
      </c>
      <c r="T18" s="295">
        <f t="shared" si="0"/>
        <v>3.2717485399999999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0.12588559999999999</v>
      </c>
      <c r="AA18" s="295">
        <f t="shared" si="0"/>
        <v>14.24160382</v>
      </c>
      <c r="AB18" s="295">
        <f t="shared" si="0"/>
        <v>0</v>
      </c>
      <c r="AC18" s="295">
        <f t="shared" si="0"/>
        <v>0</v>
      </c>
      <c r="AD18" s="295">
        <f t="shared" si="0"/>
        <v>39.50607608</v>
      </c>
      <c r="AE18" s="295">
        <f t="shared" si="0"/>
        <v>1.0162730099999999</v>
      </c>
      <c r="AF18" s="295">
        <f t="shared" si="0"/>
        <v>0</v>
      </c>
      <c r="AG18" s="295">
        <f t="shared" si="0"/>
        <v>0</v>
      </c>
      <c r="AH18" s="295">
        <f t="shared" si="0"/>
        <v>19.74512133</v>
      </c>
      <c r="AI18" s="295">
        <f t="shared" si="0"/>
        <v>0</v>
      </c>
      <c r="AJ18" s="295">
        <f t="shared" si="0"/>
        <v>97650.593520790047</v>
      </c>
      <c r="AK18" s="295">
        <f t="shared" si="0"/>
        <v>0</v>
      </c>
      <c r="AL18" s="295">
        <f t="shared" si="0"/>
        <v>572.96826238999995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5.3527142300000001</v>
      </c>
      <c r="AR18" s="295">
        <f t="shared" si="0"/>
        <v>480.19787697000004</v>
      </c>
      <c r="AS18" s="295">
        <f>SUM(D18:AR18)/2</f>
        <v>114389.55690381509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114389.55690381509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3002.3774652899992</v>
      </c>
      <c r="E29" s="227">
        <v>725.0260331400001</v>
      </c>
      <c r="F29" s="227">
        <v>86.834360839999988</v>
      </c>
      <c r="G29" s="227">
        <v>48.551998050000002</v>
      </c>
      <c r="H29" s="227">
        <v>20.048449220000002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2917.4150229800007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3400.1266647599996</v>
      </c>
    </row>
    <row r="30" spans="1:62" s="17" customFormat="1" ht="18" customHeight="1">
      <c r="A30" s="24"/>
      <c r="B30" s="51" t="s">
        <v>106</v>
      </c>
      <c r="C30" s="25"/>
      <c r="D30" s="227">
        <v>1787.5187855999998</v>
      </c>
      <c r="E30" s="227">
        <v>1639.3722900500011</v>
      </c>
      <c r="F30" s="227"/>
      <c r="G30" s="227">
        <v>97.184514110000009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143.24289062</v>
      </c>
      <c r="AE30" s="227"/>
      <c r="AF30" s="227"/>
      <c r="AG30" s="227"/>
      <c r="AH30" s="227"/>
      <c r="AI30" s="227"/>
      <c r="AJ30" s="227">
        <v>2863.4433527999972</v>
      </c>
      <c r="AK30" s="227"/>
      <c r="AL30" s="227"/>
      <c r="AM30" s="227"/>
      <c r="AN30" s="227"/>
      <c r="AO30" s="227"/>
      <c r="AP30" s="227"/>
      <c r="AQ30" s="227"/>
      <c r="AR30" s="227">
        <v>55.217683600000001</v>
      </c>
      <c r="AS30" s="295">
        <f>SUM(D30:AR30)/2</f>
        <v>3292.9897583899992</v>
      </c>
    </row>
    <row r="31" spans="1:62" s="17" customFormat="1" ht="18" customHeight="1">
      <c r="A31" s="20"/>
      <c r="B31" s="51" t="s">
        <v>107</v>
      </c>
      <c r="C31" s="25"/>
      <c r="D31" s="227">
        <v>2039.1724355299991</v>
      </c>
      <c r="E31" s="227">
        <v>81.130976070000017</v>
      </c>
      <c r="F31" s="227">
        <v>27.29704782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2100.6051332400016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2124.1027963300003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6829.0686864199979</v>
      </c>
      <c r="E32" s="295">
        <f t="shared" si="2"/>
        <v>2445.5292992600012</v>
      </c>
      <c r="F32" s="295">
        <f t="shared" si="2"/>
        <v>114.13140865999999</v>
      </c>
      <c r="G32" s="295">
        <f t="shared" si="2"/>
        <v>145.73651216000002</v>
      </c>
      <c r="H32" s="295">
        <f t="shared" si="2"/>
        <v>20.048449220000002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143.24289062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7881.463509019999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55.217683600000001</v>
      </c>
      <c r="AS32" s="295">
        <f>SUM(D32:AR32)/2</f>
        <v>8817.2192194799973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8817.2192194799973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2375.5319835400005</v>
      </c>
      <c r="E36" s="227">
        <v>1127.5028310099997</v>
      </c>
      <c r="F36" s="227">
        <v>99.957760750000006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2523.6120603600002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3063.30231783</v>
      </c>
    </row>
    <row r="37" spans="1:62" s="17" customFormat="1" ht="18" customHeight="1">
      <c r="A37" s="24"/>
      <c r="B37" s="51" t="s">
        <v>106</v>
      </c>
      <c r="C37" s="25"/>
      <c r="D37" s="227">
        <v>592.25820209000005</v>
      </c>
      <c r="E37" s="227">
        <v>1462.5644973100011</v>
      </c>
      <c r="F37" s="227"/>
      <c r="G37" s="227"/>
      <c r="H37" s="227">
        <v>40.715369629999998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288.74907812000004</v>
      </c>
      <c r="AE37" s="227"/>
      <c r="AF37" s="227"/>
      <c r="AG37" s="227"/>
      <c r="AH37" s="227"/>
      <c r="AI37" s="227"/>
      <c r="AJ37" s="227">
        <v>1382.9793071499996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>
        <v>27.493993160000002</v>
      </c>
      <c r="AS37" s="295">
        <f>SUM(D37:AR37)/2</f>
        <v>1907.3006358400005</v>
      </c>
    </row>
    <row r="38" spans="1:62" s="17" customFormat="1" ht="18" customHeight="1">
      <c r="A38" s="20"/>
      <c r="B38" s="51" t="s">
        <v>107</v>
      </c>
      <c r="C38" s="25"/>
      <c r="D38" s="227">
        <v>2384.4707668600008</v>
      </c>
      <c r="E38" s="227">
        <v>98.075251310000013</v>
      </c>
      <c r="F38" s="227"/>
      <c r="G38" s="227"/>
      <c r="H38" s="227">
        <v>10.20833887</v>
      </c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2472.3376793000002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2482.5460181700005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5352.2609524900017</v>
      </c>
      <c r="E39" s="295">
        <f t="shared" si="3"/>
        <v>2688.1425796300009</v>
      </c>
      <c r="F39" s="295">
        <f t="shared" si="3"/>
        <v>99.957760750000006</v>
      </c>
      <c r="G39" s="295">
        <f t="shared" si="3"/>
        <v>0</v>
      </c>
      <c r="H39" s="295">
        <f t="shared" si="3"/>
        <v>50.923708499999996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288.74907812000004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6378.9290468100007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27.493993160000002</v>
      </c>
      <c r="AS39" s="295">
        <f>SUM(D39:AR39)/2</f>
        <v>7453.1489718400016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7453.1489718400016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12181.32963891</v>
      </c>
      <c r="E42" s="295">
        <f>+SUM(E39,E32)</f>
        <v>5133.6718788900016</v>
      </c>
      <c r="F42" s="295">
        <f>+SUM(F39,F32)</f>
        <v>214.08916941000001</v>
      </c>
      <c r="G42" s="295">
        <f>+SUM(G39,G32)</f>
        <v>145.73651216000002</v>
      </c>
      <c r="H42" s="295">
        <f>+SUM(H39,H32)</f>
        <v>70.972157719999998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431.99196874000006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14260.39255583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82.711676760000003</v>
      </c>
      <c r="AS42" s="295">
        <f>SUM(D42:AR42)/2</f>
        <v>16270.36819132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115273.51834729016</v>
      </c>
      <c r="E46" s="296">
        <f t="shared" si="5"/>
        <v>21250.181044499994</v>
      </c>
      <c r="F46" s="296">
        <f t="shared" si="5"/>
        <v>710.35333042000002</v>
      </c>
      <c r="G46" s="296">
        <f t="shared" si="5"/>
        <v>2135.6825587099993</v>
      </c>
      <c r="H46" s="296">
        <f t="shared" si="5"/>
        <v>7345.6812940999971</v>
      </c>
      <c r="I46" s="296">
        <f t="shared" si="5"/>
        <v>16.330621669999999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974.41098691000002</v>
      </c>
      <c r="P46" s="296">
        <f t="shared" si="5"/>
        <v>0</v>
      </c>
      <c r="Q46" s="296">
        <f t="shared" si="5"/>
        <v>11.264434019999999</v>
      </c>
      <c r="R46" s="296">
        <f t="shared" si="5"/>
        <v>0.26364110000000002</v>
      </c>
      <c r="S46" s="296">
        <f t="shared" si="5"/>
        <v>0</v>
      </c>
      <c r="T46" s="296">
        <f t="shared" si="5"/>
        <v>3.2717485399999999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0.12588559999999999</v>
      </c>
      <c r="AA46" s="296">
        <f t="shared" si="5"/>
        <v>14.24160382</v>
      </c>
      <c r="AB46" s="296">
        <f t="shared" si="5"/>
        <v>0</v>
      </c>
      <c r="AC46" s="296">
        <f t="shared" si="5"/>
        <v>0</v>
      </c>
      <c r="AD46" s="296">
        <f t="shared" si="5"/>
        <v>471.49804482000008</v>
      </c>
      <c r="AE46" s="296">
        <f t="shared" si="5"/>
        <v>1.0162730099999999</v>
      </c>
      <c r="AF46" s="296">
        <f t="shared" si="5"/>
        <v>0</v>
      </c>
      <c r="AG46" s="296">
        <f t="shared" si="5"/>
        <v>0</v>
      </c>
      <c r="AH46" s="296">
        <f t="shared" si="5"/>
        <v>19.74512133</v>
      </c>
      <c r="AI46" s="296">
        <f t="shared" si="5"/>
        <v>0</v>
      </c>
      <c r="AJ46" s="296">
        <f t="shared" si="5"/>
        <v>111910.98607662004</v>
      </c>
      <c r="AK46" s="296">
        <f t="shared" si="5"/>
        <v>0</v>
      </c>
      <c r="AL46" s="296">
        <f t="shared" si="5"/>
        <v>592.80908660999989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5.3527142300000001</v>
      </c>
      <c r="AR46" s="296">
        <f t="shared" si="5"/>
        <v>562.90955373000008</v>
      </c>
      <c r="AS46" s="296">
        <f>+SUM(AS42,AS25,AS18,AS44)</f>
        <v>130659.92509513508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130659.92509513508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2019-10-01T14:37:34Z</dcterms:created>
  <dcterms:modified xsi:type="dcterms:W3CDTF">2019-10-01T14:37:34Z</dcterms:modified>
  <cp:category/>
</cp:coreProperties>
</file>