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5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AS18" i="2" s="1"/>
  <c r="I18" i="2"/>
  <c r="J18" i="2"/>
  <c r="K18" i="2"/>
  <c r="L18" i="2"/>
  <c r="M18" i="2"/>
  <c r="N18" i="2"/>
  <c r="O18" i="2"/>
  <c r="P18" i="2"/>
  <c r="P46" i="2" s="1"/>
  <c r="P47" i="19" s="1"/>
  <c r="Q18" i="2"/>
  <c r="R18" i="2"/>
  <c r="S18" i="2"/>
  <c r="T18" i="2"/>
  <c r="U18" i="2"/>
  <c r="V18" i="2"/>
  <c r="W18" i="2"/>
  <c r="X18" i="2"/>
  <c r="X46" i="2" s="1"/>
  <c r="X47" i="19" s="1"/>
  <c r="Y18" i="2"/>
  <c r="Z18" i="2"/>
  <c r="AA18" i="2"/>
  <c r="AB18" i="2"/>
  <c r="AC18" i="2"/>
  <c r="AD18" i="2"/>
  <c r="AE18" i="2"/>
  <c r="AF18" i="2"/>
  <c r="AF46" i="2" s="1"/>
  <c r="AF47" i="19" s="1"/>
  <c r="AG18" i="2"/>
  <c r="AH18" i="2"/>
  <c r="AI18" i="2"/>
  <c r="AJ18" i="2"/>
  <c r="AK18" i="2"/>
  <c r="AL18" i="2"/>
  <c r="AM18" i="2"/>
  <c r="AN18" i="2"/>
  <c r="AN46" i="2" s="1"/>
  <c r="AN47" i="19" s="1"/>
  <c r="AO18" i="2"/>
  <c r="AP18" i="2"/>
  <c r="AQ18" i="2"/>
  <c r="AR18" i="2"/>
  <c r="AS22" i="2"/>
  <c r="AS23" i="2"/>
  <c r="G21" i="28" s="1"/>
  <c r="AS24" i="2"/>
  <c r="D25" i="2"/>
  <c r="E25" i="2"/>
  <c r="F25" i="2"/>
  <c r="G25" i="2"/>
  <c r="H25" i="2"/>
  <c r="I25" i="2"/>
  <c r="J25" i="2"/>
  <c r="AS25" i="2" s="1"/>
  <c r="AS26" i="19" s="1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E32" i="2"/>
  <c r="E33" i="19" s="1"/>
  <c r="F32" i="2"/>
  <c r="G32" i="2"/>
  <c r="H32" i="2"/>
  <c r="I32" i="2"/>
  <c r="J32" i="2"/>
  <c r="K32" i="2"/>
  <c r="L32" i="2"/>
  <c r="M32" i="2"/>
  <c r="M33" i="19" s="1"/>
  <c r="N32" i="2"/>
  <c r="O32" i="2"/>
  <c r="P32" i="2"/>
  <c r="Q32" i="2"/>
  <c r="R32" i="2"/>
  <c r="S32" i="2"/>
  <c r="T32" i="2"/>
  <c r="U32" i="2"/>
  <c r="U33" i="19" s="1"/>
  <c r="V32" i="2"/>
  <c r="W32" i="2"/>
  <c r="X32" i="2"/>
  <c r="Y32" i="2"/>
  <c r="Z32" i="2"/>
  <c r="AA32" i="2"/>
  <c r="AB32" i="2"/>
  <c r="AC32" i="2"/>
  <c r="AC33" i="19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2" i="2"/>
  <c r="AS33" i="19" s="1"/>
  <c r="AS36" i="2"/>
  <c r="AS37" i="2"/>
  <c r="AS38" i="2"/>
  <c r="D39" i="2"/>
  <c r="E39" i="2"/>
  <c r="F39" i="2"/>
  <c r="G39" i="2"/>
  <c r="G42" i="2" s="1"/>
  <c r="H39" i="2"/>
  <c r="I39" i="2"/>
  <c r="J39" i="2"/>
  <c r="K39" i="2"/>
  <c r="L39" i="2"/>
  <c r="M39" i="2"/>
  <c r="N39" i="2"/>
  <c r="O39" i="2"/>
  <c r="O42" i="2" s="1"/>
  <c r="P39" i="2"/>
  <c r="Q39" i="2"/>
  <c r="R39" i="2"/>
  <c r="S39" i="2"/>
  <c r="T39" i="2"/>
  <c r="U39" i="2"/>
  <c r="V39" i="2"/>
  <c r="W39" i="2"/>
  <c r="W42" i="2" s="1"/>
  <c r="X39" i="2"/>
  <c r="Y39" i="2"/>
  <c r="Z39" i="2"/>
  <c r="AA39" i="2"/>
  <c r="AB39" i="2"/>
  <c r="AC39" i="2"/>
  <c r="AD39" i="2"/>
  <c r="AE39" i="2"/>
  <c r="AE42" i="2" s="1"/>
  <c r="AF39" i="2"/>
  <c r="AG39" i="2"/>
  <c r="AH39" i="2"/>
  <c r="AI39" i="2"/>
  <c r="AJ39" i="2"/>
  <c r="AK39" i="2"/>
  <c r="AL39" i="2"/>
  <c r="AM39" i="2"/>
  <c r="AM42" i="2" s="1"/>
  <c r="AN39" i="2"/>
  <c r="AO39" i="2"/>
  <c r="AP39" i="2"/>
  <c r="AQ39" i="2"/>
  <c r="AR39" i="2"/>
  <c r="D42" i="2"/>
  <c r="D46" i="2" s="1"/>
  <c r="D47" i="19" s="1"/>
  <c r="F42" i="2"/>
  <c r="H42" i="2"/>
  <c r="I42" i="2"/>
  <c r="J42" i="2"/>
  <c r="K42" i="2"/>
  <c r="L42" i="2"/>
  <c r="L46" i="2" s="1"/>
  <c r="L47" i="19" s="1"/>
  <c r="N42" i="2"/>
  <c r="P42" i="2"/>
  <c r="Q42" i="2"/>
  <c r="R42" i="2"/>
  <c r="S42" i="2"/>
  <c r="T42" i="2"/>
  <c r="T46" i="2" s="1"/>
  <c r="T47" i="19" s="1"/>
  <c r="V42" i="2"/>
  <c r="X42" i="2"/>
  <c r="Y42" i="2"/>
  <c r="Z42" i="2"/>
  <c r="AA42" i="2"/>
  <c r="AB42" i="2"/>
  <c r="AB46" i="2" s="1"/>
  <c r="AB47" i="19" s="1"/>
  <c r="AD42" i="2"/>
  <c r="AF42" i="2"/>
  <c r="AG42" i="2"/>
  <c r="AH42" i="2"/>
  <c r="AI42" i="2"/>
  <c r="AJ42" i="2"/>
  <c r="AJ46" i="2" s="1"/>
  <c r="AJ47" i="19" s="1"/>
  <c r="AL42" i="2"/>
  <c r="AN42" i="2"/>
  <c r="AO42" i="2"/>
  <c r="AP42" i="2"/>
  <c r="AQ42" i="2"/>
  <c r="AR42" i="2"/>
  <c r="AR46" i="2" s="1"/>
  <c r="AR47" i="19" s="1"/>
  <c r="F46" i="2"/>
  <c r="I46" i="2"/>
  <c r="K46" i="2"/>
  <c r="N46" i="2"/>
  <c r="Q46" i="2"/>
  <c r="S46" i="2"/>
  <c r="V46" i="2"/>
  <c r="Y46" i="2"/>
  <c r="Z46" i="2"/>
  <c r="Z47" i="19" s="1"/>
  <c r="AA46" i="2"/>
  <c r="AD46" i="2"/>
  <c r="AG46" i="2"/>
  <c r="AH46" i="2"/>
  <c r="AH47" i="19" s="1"/>
  <c r="AI46" i="2"/>
  <c r="AL46" i="2"/>
  <c r="AO46" i="2"/>
  <c r="AP46" i="2"/>
  <c r="AP47" i="19" s="1"/>
  <c r="AQ46" i="2"/>
  <c r="AS50" i="2"/>
  <c r="AS51" i="2"/>
  <c r="AS16" i="19"/>
  <c r="AS17" i="19"/>
  <c r="AS18" i="19"/>
  <c r="D19" i="19"/>
  <c r="E19" i="19"/>
  <c r="F19" i="19"/>
  <c r="G19" i="19"/>
  <c r="I19" i="19"/>
  <c r="J19" i="19"/>
  <c r="K19" i="19"/>
  <c r="L19" i="19"/>
  <c r="M19" i="19"/>
  <c r="N19" i="19"/>
  <c r="O19" i="19"/>
  <c r="Q19" i="19"/>
  <c r="R19" i="19"/>
  <c r="S19" i="19"/>
  <c r="T19" i="19"/>
  <c r="U19" i="19"/>
  <c r="V19" i="19"/>
  <c r="W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F43" i="19"/>
  <c r="H43" i="19"/>
  <c r="I43" i="19"/>
  <c r="J43" i="19"/>
  <c r="K43" i="19"/>
  <c r="N43" i="19"/>
  <c r="P43" i="19"/>
  <c r="Q43" i="19"/>
  <c r="R43" i="19"/>
  <c r="S43" i="19"/>
  <c r="V43" i="19"/>
  <c r="X43" i="19"/>
  <c r="Y43" i="19"/>
  <c r="Z43" i="19"/>
  <c r="AA43" i="19"/>
  <c r="AD43" i="19"/>
  <c r="AF43" i="19"/>
  <c r="AG43" i="19"/>
  <c r="AH43" i="19"/>
  <c r="AI43" i="19"/>
  <c r="AL43" i="19"/>
  <c r="AN43" i="19"/>
  <c r="AO43" i="19"/>
  <c r="AP43" i="19"/>
  <c r="AQ43" i="19"/>
  <c r="F47" i="19"/>
  <c r="I47" i="19"/>
  <c r="K47" i="19"/>
  <c r="N47" i="19"/>
  <c r="Q47" i="19"/>
  <c r="S47" i="19"/>
  <c r="V47" i="19"/>
  <c r="Y47" i="19"/>
  <c r="AA47" i="19"/>
  <c r="AD47" i="19"/>
  <c r="AG47" i="19"/>
  <c r="AI47" i="19"/>
  <c r="AL47" i="19"/>
  <c r="AO47" i="19"/>
  <c r="AQ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G18" i="42"/>
  <c r="G19" i="42" s="1"/>
  <c r="H18" i="42"/>
  <c r="H19" i="42" s="1"/>
  <c r="I18" i="42"/>
  <c r="J18" i="42"/>
  <c r="J19" i="42" s="1"/>
  <c r="K18" i="42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F19" i="42"/>
  <c r="I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F32" i="42"/>
  <c r="F33" i="42" s="1"/>
  <c r="G32" i="42"/>
  <c r="G33" i="42" s="1"/>
  <c r="H32" i="42"/>
  <c r="I32" i="42"/>
  <c r="I33" i="42" s="1"/>
  <c r="J32" i="42"/>
  <c r="K32" i="42"/>
  <c r="K33" i="42" s="1"/>
  <c r="L32" i="42"/>
  <c r="L33" i="42" s="1"/>
  <c r="N32" i="42"/>
  <c r="O32" i="42"/>
  <c r="P32" i="42"/>
  <c r="Q32" i="42"/>
  <c r="R32" i="42"/>
  <c r="S32" i="42"/>
  <c r="T32" i="42"/>
  <c r="T42" i="42" s="1"/>
  <c r="T47" i="42" s="1"/>
  <c r="V32" i="42"/>
  <c r="W32" i="42"/>
  <c r="X32" i="42"/>
  <c r="Y32" i="42"/>
  <c r="Z32" i="42"/>
  <c r="AA32" i="42"/>
  <c r="AB32" i="42"/>
  <c r="AB42" i="42" s="1"/>
  <c r="AB47" i="42" s="1"/>
  <c r="AD32" i="42"/>
  <c r="AE32" i="42"/>
  <c r="AF32" i="42"/>
  <c r="AG32" i="42"/>
  <c r="AH32" i="42"/>
  <c r="AI32" i="42"/>
  <c r="AJ32" i="42"/>
  <c r="AJ42" i="42" s="1"/>
  <c r="AJ47" i="42" s="1"/>
  <c r="AL32" i="42"/>
  <c r="AM32" i="42"/>
  <c r="AN32" i="42"/>
  <c r="AO32" i="42"/>
  <c r="AP32" i="42"/>
  <c r="AQ32" i="42"/>
  <c r="AR32" i="42"/>
  <c r="AR42" i="42" s="1"/>
  <c r="AR47" i="42" s="1"/>
  <c r="H33" i="42"/>
  <c r="J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0" i="42" s="1"/>
  <c r="F39" i="42"/>
  <c r="F40" i="42" s="1"/>
  <c r="H39" i="42"/>
  <c r="H40" i="42" s="1"/>
  <c r="I39" i="42"/>
  <c r="I42" i="42" s="1"/>
  <c r="I47" i="42" s="1"/>
  <c r="I48" i="42" s="1"/>
  <c r="J39" i="42"/>
  <c r="J40" i="42" s="1"/>
  <c r="K39" i="42"/>
  <c r="K40" i="42" s="1"/>
  <c r="L39" i="42"/>
  <c r="M39" i="42"/>
  <c r="N39" i="42"/>
  <c r="N42" i="42" s="1"/>
  <c r="N47" i="42" s="1"/>
  <c r="P39" i="42"/>
  <c r="Q39" i="42"/>
  <c r="Q42" i="42" s="1"/>
  <c r="Q47" i="42" s="1"/>
  <c r="R39" i="42"/>
  <c r="S39" i="42"/>
  <c r="T39" i="42"/>
  <c r="U39" i="42"/>
  <c r="V39" i="42"/>
  <c r="V42" i="42" s="1"/>
  <c r="V47" i="42" s="1"/>
  <c r="X39" i="42"/>
  <c r="Y39" i="42"/>
  <c r="Y42" i="42" s="1"/>
  <c r="Y47" i="42" s="1"/>
  <c r="Z39" i="42"/>
  <c r="AA39" i="42"/>
  <c r="AB39" i="42"/>
  <c r="AC39" i="42"/>
  <c r="AD39" i="42"/>
  <c r="AD42" i="42" s="1"/>
  <c r="AD47" i="42" s="1"/>
  <c r="AF39" i="42"/>
  <c r="AG39" i="42"/>
  <c r="AG42" i="42" s="1"/>
  <c r="AG47" i="42" s="1"/>
  <c r="AH39" i="42"/>
  <c r="AI39" i="42"/>
  <c r="AJ39" i="42"/>
  <c r="AK39" i="42"/>
  <c r="AL39" i="42"/>
  <c r="AL42" i="42" s="1"/>
  <c r="AL47" i="42" s="1"/>
  <c r="AN39" i="42"/>
  <c r="AO39" i="42"/>
  <c r="AO42" i="42" s="1"/>
  <c r="AO47" i="42" s="1"/>
  <c r="AP39" i="42"/>
  <c r="AQ39" i="42"/>
  <c r="AR39" i="42"/>
  <c r="D40" i="42"/>
  <c r="I40" i="42"/>
  <c r="L40" i="42"/>
  <c r="H42" i="42"/>
  <c r="H47" i="42" s="1"/>
  <c r="H48" i="42" s="1"/>
  <c r="J42" i="42"/>
  <c r="J47" i="42" s="1"/>
  <c r="J48" i="42" s="1"/>
  <c r="K42" i="42"/>
  <c r="K47" i="42" s="1"/>
  <c r="K48" i="42" s="1"/>
  <c r="P42" i="42"/>
  <c r="P47" i="42" s="1"/>
  <c r="R42" i="42"/>
  <c r="R47" i="42" s="1"/>
  <c r="S42" i="42"/>
  <c r="S47" i="42" s="1"/>
  <c r="X42" i="42"/>
  <c r="X47" i="42" s="1"/>
  <c r="Z42" i="42"/>
  <c r="Z47" i="42" s="1"/>
  <c r="AA42" i="42"/>
  <c r="AA47" i="42" s="1"/>
  <c r="AF42" i="42"/>
  <c r="AF47" i="42" s="1"/>
  <c r="AH42" i="42"/>
  <c r="AH47" i="42" s="1"/>
  <c r="AI42" i="42"/>
  <c r="AI47" i="42" s="1"/>
  <c r="AN42" i="42"/>
  <c r="AN47" i="42" s="1"/>
  <c r="AP42" i="42"/>
  <c r="AP47" i="42" s="1"/>
  <c r="AQ42" i="42"/>
  <c r="AQ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M21" i="14" s="1"/>
  <c r="N18" i="14"/>
  <c r="N21" i="14" s="1"/>
  <c r="O18" i="14"/>
  <c r="O21" i="14" s="1"/>
  <c r="M19" i="14"/>
  <c r="N19" i="14"/>
  <c r="O19" i="14"/>
  <c r="O19" i="43" s="1"/>
  <c r="M20" i="14"/>
  <c r="N20" i="14"/>
  <c r="Q22" i="28" s="1"/>
  <c r="O20" i="14"/>
  <c r="R22" i="28" s="1"/>
  <c r="D21" i="14"/>
  <c r="E21" i="14"/>
  <c r="E21" i="43" s="1"/>
  <c r="F21" i="14"/>
  <c r="G21" i="14"/>
  <c r="G21" i="43" s="1"/>
  <c r="H21" i="14"/>
  <c r="H23" i="28" s="1"/>
  <c r="I21" i="14"/>
  <c r="J21" i="14"/>
  <c r="J23" i="28" s="1"/>
  <c r="K21" i="14"/>
  <c r="M23" i="28" s="1"/>
  <c r="L21" i="14"/>
  <c r="M25" i="14"/>
  <c r="P27" i="28" s="1"/>
  <c r="N25" i="14"/>
  <c r="O25" i="14"/>
  <c r="R27" i="28" s="1"/>
  <c r="M26" i="14"/>
  <c r="N26" i="14"/>
  <c r="O26" i="14"/>
  <c r="M27" i="14"/>
  <c r="N27" i="14"/>
  <c r="O27" i="14"/>
  <c r="D28" i="14"/>
  <c r="E28" i="14"/>
  <c r="F28" i="14"/>
  <c r="O28" i="14" s="1"/>
  <c r="R30" i="28" s="1"/>
  <c r="G28" i="14"/>
  <c r="H28" i="14"/>
  <c r="I30" i="28" s="1"/>
  <c r="I28" i="14"/>
  <c r="J28" i="14"/>
  <c r="L30" i="28" s="1"/>
  <c r="K28" i="14"/>
  <c r="M30" i="28" s="1"/>
  <c r="L28" i="14"/>
  <c r="M28" i="14"/>
  <c r="M32" i="14"/>
  <c r="N32" i="14"/>
  <c r="O32" i="14"/>
  <c r="M33" i="14"/>
  <c r="P35" i="28" s="1"/>
  <c r="N33" i="14"/>
  <c r="O33" i="14"/>
  <c r="M34" i="14"/>
  <c r="P36" i="28" s="1"/>
  <c r="N34" i="14"/>
  <c r="O34" i="14"/>
  <c r="D35" i="14"/>
  <c r="E35" i="14"/>
  <c r="F35" i="14"/>
  <c r="F37" i="28" s="1"/>
  <c r="G35" i="14"/>
  <c r="H35" i="14"/>
  <c r="H37" i="28" s="1"/>
  <c r="I35" i="14"/>
  <c r="I37" i="28" s="1"/>
  <c r="J35" i="14"/>
  <c r="K35" i="14"/>
  <c r="L35" i="14"/>
  <c r="M35" i="14"/>
  <c r="P37" i="28" s="1"/>
  <c r="N35" i="14"/>
  <c r="Q37" i="28" s="1"/>
  <c r="P16" i="28"/>
  <c r="Q16" i="28"/>
  <c r="R16" i="28"/>
  <c r="G20" i="28"/>
  <c r="K20" i="28"/>
  <c r="O20" i="28"/>
  <c r="Q20" i="28"/>
  <c r="R20" i="28"/>
  <c r="K21" i="28"/>
  <c r="O21" i="28"/>
  <c r="P21" i="28"/>
  <c r="Q21" i="28"/>
  <c r="G22" i="28"/>
  <c r="K22" i="28"/>
  <c r="O22" i="28"/>
  <c r="P22" i="28"/>
  <c r="D23" i="28"/>
  <c r="F23" i="28"/>
  <c r="L23" i="28"/>
  <c r="N23" i="28"/>
  <c r="G27" i="28"/>
  <c r="K27" i="28"/>
  <c r="O27" i="28"/>
  <c r="Q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J30" i="28"/>
  <c r="K30" i="28"/>
  <c r="N30" i="28"/>
  <c r="O30" i="28"/>
  <c r="G34" i="28"/>
  <c r="K34" i="28"/>
  <c r="O34" i="28"/>
  <c r="Q34" i="28"/>
  <c r="R34" i="28"/>
  <c r="G35" i="28"/>
  <c r="K35" i="28"/>
  <c r="O35" i="28"/>
  <c r="Q35" i="28"/>
  <c r="R35" i="28"/>
  <c r="G36" i="28"/>
  <c r="K36" i="28"/>
  <c r="O36" i="28"/>
  <c r="Q36" i="28"/>
  <c r="D37" i="28"/>
  <c r="E37" i="28"/>
  <c r="G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M20" i="43"/>
  <c r="O20" i="43"/>
  <c r="D21" i="43"/>
  <c r="F21" i="43"/>
  <c r="I21" i="43"/>
  <c r="K21" i="43"/>
  <c r="L21" i="43"/>
  <c r="R23" i="28" l="1"/>
  <c r="O21" i="43"/>
  <c r="Q23" i="28"/>
  <c r="N21" i="43"/>
  <c r="AS19" i="19"/>
  <c r="G23" i="28"/>
  <c r="AS18" i="42"/>
  <c r="P23" i="28"/>
  <c r="M21" i="43"/>
  <c r="A6" i="14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P34" i="28"/>
  <c r="J21" i="43"/>
  <c r="N20" i="43"/>
  <c r="E23" i="28"/>
  <c r="R21" i="28"/>
  <c r="P20" i="28"/>
  <c r="O35" i="14"/>
  <c r="L42" i="42"/>
  <c r="L47" i="42" s="1"/>
  <c r="L48" i="42" s="1"/>
  <c r="D42" i="42"/>
  <c r="D47" i="42" s="1"/>
  <c r="D48" i="42" s="1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K42" i="2"/>
  <c r="AC42" i="2"/>
  <c r="U42" i="2"/>
  <c r="M42" i="2"/>
  <c r="E42" i="2"/>
  <c r="AS33" i="2"/>
  <c r="AS34" i="19" s="1"/>
  <c r="J46" i="2"/>
  <c r="J47" i="19" s="1"/>
  <c r="H21" i="43"/>
  <c r="AS40" i="2"/>
  <c r="R46" i="2"/>
  <c r="R47" i="19" s="1"/>
  <c r="K23" i="28"/>
  <c r="AS32" i="42"/>
  <c r="AK32" i="42"/>
  <c r="AK42" i="42" s="1"/>
  <c r="AK47" i="42" s="1"/>
  <c r="AC32" i="42"/>
  <c r="AC42" i="42" s="1"/>
  <c r="AC47" i="42" s="1"/>
  <c r="U32" i="42"/>
  <c r="U42" i="42" s="1"/>
  <c r="U47" i="42" s="1"/>
  <c r="M32" i="42"/>
  <c r="M42" i="42" s="1"/>
  <c r="M47" i="42" s="1"/>
  <c r="E32" i="42"/>
  <c r="AR43" i="19"/>
  <c r="AJ43" i="19"/>
  <c r="AB43" i="19"/>
  <c r="T43" i="19"/>
  <c r="L43" i="19"/>
  <c r="D43" i="19"/>
  <c r="AM40" i="19"/>
  <c r="AE40" i="19"/>
  <c r="W40" i="19"/>
  <c r="O40" i="19"/>
  <c r="G40" i="19"/>
  <c r="J26" i="19"/>
  <c r="AS24" i="19"/>
  <c r="AN19" i="19"/>
  <c r="AF19" i="19"/>
  <c r="X19" i="19"/>
  <c r="P19" i="19"/>
  <c r="H19" i="19"/>
  <c r="A4" i="2" s="1"/>
  <c r="H46" i="2"/>
  <c r="H47" i="19" s="1"/>
  <c r="AS39" i="2"/>
  <c r="AS19" i="2"/>
  <c r="AS20" i="19" s="1"/>
  <c r="P30" i="28"/>
  <c r="I23" i="28"/>
  <c r="N28" i="14"/>
  <c r="Q30" i="28" s="1"/>
  <c r="F42" i="42"/>
  <c r="F47" i="42" s="1"/>
  <c r="F48" i="42" s="1"/>
  <c r="G40" i="42" l="1"/>
  <c r="G42" i="42"/>
  <c r="G47" i="42" s="1"/>
  <c r="G48" i="42" s="1"/>
  <c r="O23" i="28"/>
  <c r="AS40" i="19"/>
  <c r="AS39" i="42"/>
  <c r="AS42" i="42" s="1"/>
  <c r="AS47" i="42" s="1"/>
  <c r="E46" i="2"/>
  <c r="E47" i="19" s="1"/>
  <c r="E43" i="19"/>
  <c r="A5" i="2" s="1"/>
  <c r="E8" i="27"/>
  <c r="U46" i="2"/>
  <c r="U47" i="19" s="1"/>
  <c r="U43" i="19"/>
  <c r="AC46" i="2"/>
  <c r="AC47" i="19" s="1"/>
  <c r="AC43" i="19"/>
  <c r="M46" i="2"/>
  <c r="M47" i="19" s="1"/>
  <c r="M43" i="19"/>
  <c r="E42" i="42"/>
  <c r="E47" i="42" s="1"/>
  <c r="E48" i="42" s="1"/>
  <c r="E33" i="42"/>
  <c r="AS47" i="2"/>
  <c r="AS41" i="19"/>
  <c r="AK46" i="2"/>
  <c r="AK47" i="19" s="1"/>
  <c r="AK43" i="19"/>
  <c r="AS42" i="2"/>
  <c r="R36" i="28"/>
  <c r="A3" i="14" s="1"/>
  <c r="R37" i="28"/>
  <c r="A4" i="14" s="1"/>
  <c r="T16" i="28" l="1"/>
  <c r="AS46" i="2"/>
  <c r="AS47" i="19" s="1"/>
  <c r="A7" i="2" s="1"/>
  <c r="AS43" i="19"/>
  <c r="A3" i="2" s="1"/>
  <c r="AS48" i="19" l="1"/>
  <c r="E6" i="27"/>
  <c r="E5" i="27" l="1"/>
  <c r="A6" i="2"/>
</calcChain>
</file>

<file path=xl/sharedStrings.xml><?xml version="1.0" encoding="utf-8"?>
<sst xmlns="http://schemas.openxmlformats.org/spreadsheetml/2006/main" count="952" uniqueCount="393">
  <si>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</si>
  <si>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</si>
  <si>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</si>
  <si>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</si>
  <si>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</si>
  <si>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</si>
  <si>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</si>
  <si>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</si>
  <si>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</si>
  <si>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</si>
  <si>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</si>
  <si>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</si>
  <si>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</si>
  <si>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</si>
  <si>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</si>
  <si>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</si>
  <si>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</si>
  <si>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</si>
  <si>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</si>
  <si>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</si>
  <si>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</si>
  <si>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</si>
  <si>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</si>
  <si>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</si>
  <si>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</si>
  <si>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</si>
  <si>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</si>
  <si>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</si>
  <si>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</si>
  <si>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</si>
  <si>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</si>
  <si>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</si>
  <si>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</si>
  <si>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</si>
  <si>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</si>
  <si>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</si>
  <si>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</si>
  <si>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</si>
  <si>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</si>
  <si>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</si>
  <si>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</si>
  <si>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</si>
  <si>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</si>
  <si>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</si>
  <si>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</si>
  <si>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</si>
  <si>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</si>
  <si>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</si>
  <si>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</si>
  <si>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</si>
  <si>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</si>
  <si>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</si>
  <si>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</si>
  <si>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</si>
  <si>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</si>
  <si>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</si>
  <si>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</si>
  <si>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</si>
  <si>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</si>
  <si>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</si>
  <si>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</si>
  <si>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</si>
  <si>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</si>
  <si>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</si>
  <si>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</si>
  <si>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</si>
  <si>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</si>
  <si>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</si>
  <si>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</si>
  <si>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</si>
  <si>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</si>
  <si>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</si>
  <si>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</si>
  <si>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</si>
  <si>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</si>
  <si>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</si>
  <si>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</si>
  <si>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</si>
  <si>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</si>
  <si>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</si>
  <si>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</si>
  <si>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</si>
  <si>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</si>
  <si>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</si>
  <si>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</si>
  <si>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</si>
  <si>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</si>
  <si>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</si>
  <si>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</si>
  <si>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</si>
  <si>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</si>
  <si>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</si>
  <si>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</si>
  <si>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</si>
  <si>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</si>
  <si>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</si>
  <si>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</si>
  <si>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</si>
  <si>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</si>
  <si>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</si>
  <si>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</si>
  <si>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</si>
  <si>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</si>
  <si>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</si>
  <si>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</si>
  <si>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</si>
  <si>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</si>
  <si>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</si>
  <si>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</si>
  <si>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</si>
  <si>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</si>
  <si>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</si>
  <si>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</si>
  <si>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</si>
  <si>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</si>
  <si>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</si>
  <si>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</si>
  <si>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</si>
  <si>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</si>
  <si>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</si>
  <si>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</si>
  <si>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</si>
  <si>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</si>
  <si>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</si>
  <si>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</si>
  <si>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</si>
  <si>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</si>
  <si>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</si>
  <si>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</si>
  <si>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</si>
  <si>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</si>
  <si>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</si>
  <si>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</si>
  <si>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</si>
  <si>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</si>
  <si>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</si>
  <si>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</si>
  <si>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</si>
  <si>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</si>
  <si>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</si>
  <si>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</si>
  <si>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</si>
  <si>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</si>
  <si>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</si>
  <si>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</si>
  <si>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</si>
  <si>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</si>
  <si>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</si>
  <si>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</si>
  <si>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</si>
  <si>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</si>
  <si>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</si>
  <si>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</si>
  <si>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</si>
  <si>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</si>
  <si>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</si>
  <si>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</si>
  <si>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</si>
  <si>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</si>
  <si>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</si>
  <si>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</si>
  <si>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</si>
  <si>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</si>
  <si>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</si>
  <si>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</si>
  <si>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</si>
  <si>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</si>
  <si>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</si>
  <si>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</si>
  <si>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</si>
  <si>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</si>
  <si>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</si>
  <si>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</si>
  <si>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</si>
  <si>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</si>
  <si>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</si>
  <si>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</si>
  <si>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</si>
  <si>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</si>
  <si>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</si>
  <si>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</si>
  <si>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</si>
  <si>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</si>
  <si>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</si>
  <si>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</si>
  <si>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</si>
  <si>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</si>
  <si>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</si>
  <si>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</si>
  <si>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</si>
  <si>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</si>
  <si>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</si>
  <si>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</si>
  <si>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</si>
  <si>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</si>
  <si>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</si>
  <si>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</si>
  <si>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</si>
  <si>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</si>
  <si>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</si>
  <si>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</si>
  <si>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</si>
  <si>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</si>
  <si>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</si>
  <si>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</si>
  <si>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</si>
  <si>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 xml:space="preserve">по состоянию на конец  июня  2008 года </t>
  </si>
  <si>
    <t>Nominal or notional principal amounts outstanding at end-June 2008</t>
  </si>
  <si>
    <t>1</t>
  </si>
  <si>
    <t>ЗАО ЮНИКРЕДИТ БАНК</t>
  </si>
  <si>
    <t>Г МОСКВА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</si>
  <si>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</si>
  <si>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</si>
  <si>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</si>
  <si>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</si>
  <si>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</si>
  <si>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</si>
  <si>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</si>
  <si>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</si>
  <si>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</si>
  <si>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</si>
  <si>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</si>
  <si>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</si>
  <si>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</si>
  <si>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</si>
  <si>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</si>
  <si>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</si>
  <si>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</si>
  <si>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</si>
  <si>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</si>
  <si>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</si>
  <si>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СВЕРДЛОВСКАЯ ОБЛАСТЬ</t>
  </si>
  <si>
    <t>729</t>
  </si>
  <si>
    <t>ОАО "БАНК ВЕФК"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</si>
  <si>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</si>
  <si>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</si>
  <si>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</si>
  <si>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</si>
  <si>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</si>
  <si>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</si>
  <si>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</si>
  <si>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</si>
  <si>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</si>
  <si>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</si>
  <si>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</si>
  <si>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</si>
  <si>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</si>
  <si>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</si>
  <si>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1680</t>
  </si>
  <si>
    <t>ЗАО "КАЛИОН РУСБАНК"</t>
  </si>
  <si>
    <t>1776</t>
  </si>
  <si>
    <t>ОАО БАНК "ПЕТРОКОММЕРЦ"</t>
  </si>
  <si>
    <t>1911</t>
  </si>
  <si>
    <t>КИТ ФИНАНС ИНВЕСТИЦИОННЫЙ БАНК (ОАО)</t>
  </si>
  <si>
    <t>1920</t>
  </si>
  <si>
    <t>АКБ "ЛАНТА-БАНК" (ЗАО)</t>
  </si>
  <si>
    <t>1966</t>
  </si>
  <si>
    <t>ОАО"НБД-БАНК"</t>
  </si>
  <si>
    <t>НИЖЕГОРОДСКАЯ ОБЛАСТЬ</t>
  </si>
  <si>
    <t>1987</t>
  </si>
  <si>
    <t>ЗАО "МАБ"</t>
  </si>
  <si>
    <t>2056</t>
  </si>
  <si>
    <t>ЗАО "МЕЖДУНАРОДНЫЙ ПРОМЫШЛЕННЫЙ БАНК"</t>
  </si>
  <si>
    <t>2083</t>
  </si>
  <si>
    <t>БАНК "СЕВЕРНАЯ КАЗНА" ОАО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</si>
  <si>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</si>
  <si>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</si>
  <si>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</si>
  <si>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</si>
  <si>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</si>
  <si>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</si>
  <si>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</si>
  <si>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КМБ-БАНК (ЗАО)</t>
  </si>
  <si>
    <t>2225</t>
  </si>
  <si>
    <t>ОАО КБ "ЦЕНТР-ИНВЕСТ"</t>
  </si>
  <si>
    <t>РОСТОВСКАЯ ОБЛАСТЬ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</si>
  <si>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</si>
  <si>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</si>
  <si>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</si>
  <si>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</si>
  <si>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</si>
  <si>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</si>
  <si>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</si>
  <si>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</si>
  <si>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</si>
  <si>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</si>
  <si>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</si>
  <si>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</si>
  <si>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2307</t>
  </si>
  <si>
    <t>АКБ "СОЮЗ" (ОАО)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</si>
  <si>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</si>
  <si>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</si>
  <si>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</si>
  <si>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</si>
  <si>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</si>
  <si>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</si>
  <si>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</si>
  <si>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</si>
  <si>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</si>
  <si>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</si>
  <si>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</si>
  <si>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</si>
  <si>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</si>
  <si>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</si>
  <si>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</si>
  <si>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</si>
  <si>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</si>
  <si>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</si>
  <si>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САМАРСКАЯ ОБЛАСТЬ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</si>
  <si>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</si>
  <si>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</si>
  <si>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</si>
  <si>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</si>
  <si>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</si>
  <si>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</si>
  <si>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</si>
  <si>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</si>
  <si>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</si>
  <si>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"АБН АМРО БАНК ЗАО"</t>
  </si>
  <si>
    <t>2629</t>
  </si>
  <si>
    <t>КБ "ДЖ.П. МОРГАН БАНК ИНТЕРНЕШНЛ" (ООО)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</si>
  <si>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</si>
  <si>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</si>
  <si>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</si>
  <si>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</si>
  <si>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</si>
  <si>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</si>
  <si>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</si>
  <si>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</si>
  <si>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ПРИМОРСКИЙ КРАЙ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</si>
  <si>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</si>
  <si>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</si>
  <si>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</si>
  <si>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</si>
  <si>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</si>
  <si>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</si>
  <si>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2783</t>
  </si>
  <si>
    <t>ИНВЕСТИЦИОННЫЙ БАНК "ТРАСТ" (ОАО)</t>
  </si>
  <si>
    <t>2820</t>
  </si>
  <si>
    <t>ООО "БТА БАНК"</t>
  </si>
  <si>
    <t>2879</t>
  </si>
  <si>
    <t>ОАО АКБ "АВАНГАРД"</t>
  </si>
  <si>
    <t>2968</t>
  </si>
  <si>
    <t>КБ "ЕВРОТРАСТ" (ЗАО)</t>
  </si>
  <si>
    <t>2975</t>
  </si>
  <si>
    <t>ЗАО "СБ"ГУБЕРНСКИЙ"</t>
  </si>
  <si>
    <t>2998</t>
  </si>
  <si>
    <t>КБ "ЭКСПОБАНК" ООО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</si>
  <si>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</si>
  <si>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</si>
  <si>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</si>
  <si>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</si>
  <si>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</si>
  <si>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</si>
  <si>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</si>
  <si>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</si>
  <si>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</si>
  <si>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</si>
  <si>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</si>
  <si>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</si>
  <si>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</si>
  <si>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</si>
  <si>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</si>
  <si>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</si>
  <si>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</si>
  <si>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</si>
  <si>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</si>
  <si>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</si>
  <si>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</si>
  <si>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</si>
  <si>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</si>
  <si>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</si>
  <si>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</si>
  <si>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</si>
  <si>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</si>
  <si>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</si>
  <si>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</si>
  <si>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</si>
  <si>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</si>
  <si>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</si>
  <si>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</si>
  <si>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</si>
  <si>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</si>
  <si>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</si>
  <si>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1000/34</t>
  </si>
  <si>
    <t>ФИЛИАЛ ОАО БАНК ВТБ В Г.ВЛАДИВОСТОКЕ</t>
  </si>
  <si>
    <t>1680/1</t>
  </si>
  <si>
    <t>МФ ЗАО "КАЛИОН РУСБАНК"</t>
  </si>
  <si>
    <t>2029/2</t>
  </si>
  <si>
    <t>МОСКОВСКИЙ ФИЛИАЛ ООО КБ "СМОЛЕНСКИЙ БАНК"</t>
  </si>
  <si>
    <t>3279/45</t>
  </si>
  <si>
    <t>ФИЛИАЛ НБ "ТРАСТ" (ОАО) В Г.МОСКВА</t>
  </si>
  <si>
    <t>По данным отчетности № 0409701 "Отчет о конверсионных операциях"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</si>
</sst>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1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208</v>
      </c>
      <c r="C4" s="439" t="s">
        <v>209</v>
      </c>
      <c r="D4" s="439" t="s">
        <v>210</v>
      </c>
    </row>
    <row r="5" spans="1:4">
      <c r="A5">
        <v>2</v>
      </c>
      <c r="B5" s="438" t="s">
        <v>211</v>
      </c>
      <c r="C5" s="439" t="s">
        <v>212</v>
      </c>
      <c r="D5" s="439" t="s">
        <v>210</v>
      </c>
    </row>
    <row r="6" spans="1:4">
      <c r="A6">
        <v>3</v>
      </c>
      <c r="B6" s="438" t="s">
        <v>213</v>
      </c>
      <c r="C6" s="439" t="s">
        <v>214</v>
      </c>
      <c r="D6" s="439" t="s">
        <v>210</v>
      </c>
    </row>
    <row r="7" spans="1:4">
      <c r="A7">
        <v>4</v>
      </c>
      <c r="B7" s="438" t="s">
        <v>215</v>
      </c>
      <c r="C7" s="439" t="s">
        <v>216</v>
      </c>
      <c r="D7" s="439" t="s">
        <v>217</v>
      </c>
    </row>
    <row r="8" spans="1:4">
      <c r="A8">
        <v>5</v>
      </c>
      <c r="B8" s="438" t="s">
        <v>218</v>
      </c>
      <c r="C8" s="439" t="s">
        <v>219</v>
      </c>
      <c r="D8" s="439" t="s">
        <v>220</v>
      </c>
    </row>
    <row r="9" spans="1:4">
      <c r="A9">
        <v>6</v>
      </c>
      <c r="B9" s="438" t="s">
        <v>221</v>
      </c>
      <c r="C9" s="439" t="s">
        <v>222</v>
      </c>
      <c r="D9" s="439" t="s">
        <v>217</v>
      </c>
    </row>
    <row r="10" spans="1:4">
      <c r="A10">
        <v>7</v>
      </c>
      <c r="B10" s="438" t="s">
        <v>223</v>
      </c>
      <c r="C10" s="439" t="s">
        <v>224</v>
      </c>
      <c r="D10" s="439" t="s">
        <v>210</v>
      </c>
    </row>
    <row r="11" spans="1:4">
      <c r="A11">
        <v>8</v>
      </c>
      <c r="B11" s="438" t="s">
        <v>225</v>
      </c>
      <c r="C11" s="439" t="s">
        <v>226</v>
      </c>
      <c r="D11" s="439" t="s">
        <v>217</v>
      </c>
    </row>
    <row r="12" spans="1:4">
      <c r="A12">
        <v>9</v>
      </c>
      <c r="B12" s="438" t="s">
        <v>227</v>
      </c>
      <c r="C12" s="439" t="s">
        <v>228</v>
      </c>
      <c r="D12" s="439" t="s">
        <v>217</v>
      </c>
    </row>
    <row r="13" spans="1:4">
      <c r="A13">
        <v>10</v>
      </c>
      <c r="B13" s="438" t="s">
        <v>229</v>
      </c>
      <c r="C13" s="439" t="s">
        <v>230</v>
      </c>
      <c r="D13" s="439" t="s">
        <v>231</v>
      </c>
    </row>
    <row r="14" spans="1:4">
      <c r="A14">
        <v>11</v>
      </c>
      <c r="B14" s="438" t="s">
        <v>232</v>
      </c>
      <c r="C14" s="439" t="s">
        <v>233</v>
      </c>
      <c r="D14" s="439" t="s">
        <v>217</v>
      </c>
    </row>
    <row r="15" spans="1:4">
      <c r="A15">
        <v>12</v>
      </c>
      <c r="B15" s="438" t="s">
        <v>234</v>
      </c>
      <c r="C15" s="439" t="s">
        <v>235</v>
      </c>
      <c r="D15" s="439" t="s">
        <v>210</v>
      </c>
    </row>
    <row r="16" spans="1:4">
      <c r="A16">
        <v>13</v>
      </c>
      <c r="B16" s="438" t="s">
        <v>236</v>
      </c>
      <c r="C16" s="439" t="s">
        <v>237</v>
      </c>
      <c r="D16" s="439" t="s">
        <v>210</v>
      </c>
    </row>
    <row r="17" spans="1:4">
      <c r="A17">
        <v>14</v>
      </c>
      <c r="B17" s="438" t="s">
        <v>238</v>
      </c>
      <c r="C17" s="439" t="s">
        <v>239</v>
      </c>
      <c r="D17" s="439" t="s">
        <v>210</v>
      </c>
    </row>
    <row r="18" spans="1:4">
      <c r="A18">
        <v>15</v>
      </c>
      <c r="B18" s="438" t="s">
        <v>240</v>
      </c>
      <c r="C18" s="439" t="s">
        <v>241</v>
      </c>
      <c r="D18" s="439" t="s">
        <v>210</v>
      </c>
    </row>
    <row r="19" spans="1:4">
      <c r="A19">
        <v>16</v>
      </c>
      <c r="B19" s="438" t="s">
        <v>242</v>
      </c>
      <c r="C19" s="439" t="s">
        <v>243</v>
      </c>
      <c r="D19" s="439" t="s">
        <v>210</v>
      </c>
    </row>
    <row r="20" spans="1:4">
      <c r="A20">
        <v>17</v>
      </c>
      <c r="B20" s="438" t="s">
        <v>244</v>
      </c>
      <c r="C20" s="439" t="s">
        <v>245</v>
      </c>
      <c r="D20" s="439" t="s">
        <v>210</v>
      </c>
    </row>
    <row r="21" spans="1:4">
      <c r="A21">
        <v>18</v>
      </c>
      <c r="B21" s="438" t="s">
        <v>246</v>
      </c>
      <c r="C21" s="439" t="s">
        <v>247</v>
      </c>
      <c r="D21" s="439" t="s">
        <v>210</v>
      </c>
    </row>
    <row r="22" spans="1:4">
      <c r="A22">
        <v>19</v>
      </c>
      <c r="B22" s="438" t="s">
        <v>248</v>
      </c>
      <c r="C22" s="439" t="s">
        <v>249</v>
      </c>
      <c r="D22" s="439" t="s">
        <v>217</v>
      </c>
    </row>
    <row r="23" spans="1:4">
      <c r="A23">
        <v>20</v>
      </c>
      <c r="B23" s="438" t="s">
        <v>250</v>
      </c>
      <c r="C23" s="439" t="s">
        <v>251</v>
      </c>
      <c r="D23" s="439" t="s">
        <v>210</v>
      </c>
    </row>
    <row r="24" spans="1:4">
      <c r="A24">
        <v>21</v>
      </c>
      <c r="B24" s="438" t="s">
        <v>252</v>
      </c>
      <c r="C24" s="439" t="s">
        <v>253</v>
      </c>
      <c r="D24" s="439" t="s">
        <v>217</v>
      </c>
    </row>
    <row r="25" spans="1:4">
      <c r="A25">
        <v>22</v>
      </c>
      <c r="B25" s="438" t="s">
        <v>254</v>
      </c>
      <c r="C25" s="439" t="s">
        <v>255</v>
      </c>
      <c r="D25" s="439" t="s">
        <v>210</v>
      </c>
    </row>
    <row r="26" spans="1:4">
      <c r="A26">
        <v>23</v>
      </c>
      <c r="B26" s="438" t="s">
        <v>256</v>
      </c>
      <c r="C26" s="439" t="s">
        <v>257</v>
      </c>
      <c r="D26" s="439" t="s">
        <v>258</v>
      </c>
    </row>
    <row r="27" spans="1:4">
      <c r="A27">
        <v>24</v>
      </c>
      <c r="B27" s="438" t="s">
        <v>259</v>
      </c>
      <c r="C27" s="439" t="s">
        <v>260</v>
      </c>
      <c r="D27" s="439" t="s">
        <v>210</v>
      </c>
    </row>
    <row r="28" spans="1:4">
      <c r="A28">
        <v>25</v>
      </c>
      <c r="B28" s="438" t="s">
        <v>261</v>
      </c>
      <c r="C28" s="439" t="s">
        <v>262</v>
      </c>
      <c r="D28" s="439" t="s">
        <v>210</v>
      </c>
    </row>
    <row r="29" spans="1:4">
      <c r="A29">
        <v>26</v>
      </c>
      <c r="B29" s="438" t="s">
        <v>263</v>
      </c>
      <c r="C29" s="439" t="s">
        <v>264</v>
      </c>
      <c r="D29" s="439" t="s">
        <v>231</v>
      </c>
    </row>
    <row r="30" spans="1:4">
      <c r="A30">
        <v>27</v>
      </c>
      <c r="B30" s="438" t="s">
        <v>265</v>
      </c>
      <c r="C30" s="439" t="s">
        <v>266</v>
      </c>
      <c r="D30" s="439" t="s">
        <v>210</v>
      </c>
    </row>
    <row r="31" spans="1:4">
      <c r="A31">
        <v>28</v>
      </c>
      <c r="B31" s="438" t="s">
        <v>267</v>
      </c>
      <c r="C31" s="439" t="s">
        <v>268</v>
      </c>
      <c r="D31" s="439" t="s">
        <v>210</v>
      </c>
    </row>
    <row r="32" spans="1:4">
      <c r="A32">
        <v>29</v>
      </c>
      <c r="B32" s="438" t="s">
        <v>269</v>
      </c>
      <c r="C32" s="439" t="s">
        <v>270</v>
      </c>
      <c r="D32" s="439" t="s">
        <v>210</v>
      </c>
    </row>
    <row r="33" spans="1:4">
      <c r="A33">
        <v>30</v>
      </c>
      <c r="B33" s="438" t="s">
        <v>271</v>
      </c>
      <c r="C33" s="439" t="s">
        <v>272</v>
      </c>
      <c r="D33" s="439" t="s">
        <v>210</v>
      </c>
    </row>
    <row r="34" spans="1:4">
      <c r="A34">
        <v>31</v>
      </c>
      <c r="B34" s="438" t="s">
        <v>273</v>
      </c>
      <c r="C34" s="439" t="s">
        <v>274</v>
      </c>
      <c r="D34" s="439" t="s">
        <v>275</v>
      </c>
    </row>
    <row r="35" spans="1:4">
      <c r="A35">
        <v>32</v>
      </c>
      <c r="B35" s="438" t="s">
        <v>276</v>
      </c>
      <c r="C35" s="439" t="s">
        <v>277</v>
      </c>
      <c r="D35" s="439" t="s">
        <v>210</v>
      </c>
    </row>
    <row r="36" spans="1:4">
      <c r="A36">
        <v>33</v>
      </c>
      <c r="B36" s="438" t="s">
        <v>278</v>
      </c>
      <c r="C36" s="439" t="s">
        <v>279</v>
      </c>
      <c r="D36" s="439" t="s">
        <v>210</v>
      </c>
    </row>
    <row r="37" spans="1:4">
      <c r="A37">
        <v>34</v>
      </c>
      <c r="B37" s="438" t="s">
        <v>280</v>
      </c>
      <c r="C37" s="439" t="s">
        <v>281</v>
      </c>
      <c r="D37" s="439" t="s">
        <v>210</v>
      </c>
    </row>
    <row r="38" spans="1:4">
      <c r="A38">
        <v>35</v>
      </c>
      <c r="B38" s="438" t="s">
        <v>282</v>
      </c>
      <c r="C38" s="439" t="s">
        <v>283</v>
      </c>
      <c r="D38" s="439" t="s">
        <v>210</v>
      </c>
    </row>
    <row r="39" spans="1:4">
      <c r="A39">
        <v>36</v>
      </c>
      <c r="B39" s="438" t="s">
        <v>284</v>
      </c>
      <c r="C39" s="439" t="s">
        <v>285</v>
      </c>
      <c r="D39" s="439" t="s">
        <v>210</v>
      </c>
    </row>
    <row r="40" spans="1:4">
      <c r="A40">
        <v>37</v>
      </c>
      <c r="B40" s="438" t="s">
        <v>286</v>
      </c>
      <c r="C40" s="439" t="s">
        <v>287</v>
      </c>
      <c r="D40" s="439" t="s">
        <v>210</v>
      </c>
    </row>
    <row r="41" spans="1:4">
      <c r="A41">
        <v>38</v>
      </c>
      <c r="B41" s="438" t="s">
        <v>288</v>
      </c>
      <c r="C41" s="439" t="s">
        <v>289</v>
      </c>
      <c r="D41" s="439" t="s">
        <v>210</v>
      </c>
    </row>
    <row r="42" spans="1:4">
      <c r="A42">
        <v>39</v>
      </c>
      <c r="B42" s="438" t="s">
        <v>290</v>
      </c>
      <c r="C42" s="439" t="s">
        <v>291</v>
      </c>
      <c r="D42" s="439" t="s">
        <v>210</v>
      </c>
    </row>
    <row r="43" spans="1:4">
      <c r="A43">
        <v>40</v>
      </c>
      <c r="B43" s="438" t="s">
        <v>292</v>
      </c>
      <c r="C43" s="439" t="s">
        <v>293</v>
      </c>
      <c r="D43" s="439" t="s">
        <v>210</v>
      </c>
    </row>
    <row r="44" spans="1:4">
      <c r="A44">
        <v>41</v>
      </c>
      <c r="B44" s="438" t="s">
        <v>294</v>
      </c>
      <c r="C44" s="439" t="s">
        <v>295</v>
      </c>
      <c r="D44" s="439" t="s">
        <v>210</v>
      </c>
    </row>
    <row r="45" spans="1:4">
      <c r="A45">
        <v>42</v>
      </c>
      <c r="B45" s="438" t="s">
        <v>296</v>
      </c>
      <c r="C45" s="439" t="s">
        <v>297</v>
      </c>
      <c r="D45" s="439" t="s">
        <v>210</v>
      </c>
    </row>
    <row r="46" spans="1:4">
      <c r="A46">
        <v>43</v>
      </c>
      <c r="B46" s="438" t="s">
        <v>298</v>
      </c>
      <c r="C46" s="439" t="s">
        <v>299</v>
      </c>
      <c r="D46" s="439" t="s">
        <v>210</v>
      </c>
    </row>
    <row r="47" spans="1:4">
      <c r="A47">
        <v>44</v>
      </c>
      <c r="B47" s="438" t="s">
        <v>300</v>
      </c>
      <c r="C47" s="439" t="s">
        <v>301</v>
      </c>
      <c r="D47" s="439" t="s">
        <v>217</v>
      </c>
    </row>
    <row r="48" spans="1:4">
      <c r="A48">
        <v>45</v>
      </c>
      <c r="B48" s="438" t="s">
        <v>302</v>
      </c>
      <c r="C48" s="439" t="s">
        <v>303</v>
      </c>
      <c r="D48" s="439" t="s">
        <v>210</v>
      </c>
    </row>
    <row r="49" spans="1:4">
      <c r="A49">
        <v>46</v>
      </c>
      <c r="B49" s="438" t="s">
        <v>304</v>
      </c>
      <c r="C49" s="439" t="s">
        <v>305</v>
      </c>
      <c r="D49" s="439" t="s">
        <v>210</v>
      </c>
    </row>
    <row r="50" spans="1:4">
      <c r="A50">
        <v>47</v>
      </c>
      <c r="B50" s="438" t="s">
        <v>306</v>
      </c>
      <c r="C50" s="439" t="s">
        <v>307</v>
      </c>
      <c r="D50" s="439" t="s">
        <v>308</v>
      </c>
    </row>
    <row r="51" spans="1:4">
      <c r="A51">
        <v>48</v>
      </c>
      <c r="B51" s="438" t="s">
        <v>309</v>
      </c>
      <c r="C51" s="439" t="s">
        <v>310</v>
      </c>
      <c r="D51" s="439" t="s">
        <v>308</v>
      </c>
    </row>
    <row r="52" spans="1:4">
      <c r="A52">
        <v>49</v>
      </c>
      <c r="B52" s="438" t="s">
        <v>311</v>
      </c>
      <c r="C52" s="439" t="s">
        <v>312</v>
      </c>
      <c r="D52" s="439" t="s">
        <v>210</v>
      </c>
    </row>
    <row r="53" spans="1:4">
      <c r="A53">
        <v>50</v>
      </c>
      <c r="B53" s="438" t="s">
        <v>313</v>
      </c>
      <c r="C53" s="439" t="s">
        <v>314</v>
      </c>
      <c r="D53" s="439" t="s">
        <v>210</v>
      </c>
    </row>
    <row r="54" spans="1:4">
      <c r="A54">
        <v>51</v>
      </c>
      <c r="B54" s="438" t="s">
        <v>315</v>
      </c>
      <c r="C54" s="439" t="s">
        <v>316</v>
      </c>
      <c r="D54" s="439" t="s">
        <v>210</v>
      </c>
    </row>
    <row r="55" spans="1:4">
      <c r="A55">
        <v>52</v>
      </c>
      <c r="B55" s="438" t="s">
        <v>317</v>
      </c>
      <c r="C55" s="439" t="s">
        <v>318</v>
      </c>
      <c r="D55" s="439" t="s">
        <v>210</v>
      </c>
    </row>
    <row r="56" spans="1:4">
      <c r="A56">
        <v>53</v>
      </c>
      <c r="B56" s="438" t="s">
        <v>319</v>
      </c>
      <c r="C56" s="439" t="s">
        <v>320</v>
      </c>
      <c r="D56" s="439" t="s">
        <v>210</v>
      </c>
    </row>
    <row r="57" spans="1:4">
      <c r="A57">
        <v>54</v>
      </c>
      <c r="B57" s="438" t="s">
        <v>321</v>
      </c>
      <c r="C57" s="439" t="s">
        <v>322</v>
      </c>
      <c r="D57" s="439" t="s">
        <v>210</v>
      </c>
    </row>
    <row r="58" spans="1:4">
      <c r="A58">
        <v>55</v>
      </c>
      <c r="B58" s="438" t="s">
        <v>323</v>
      </c>
      <c r="C58" s="439" t="s">
        <v>324</v>
      </c>
      <c r="D58" s="439" t="s">
        <v>217</v>
      </c>
    </row>
    <row r="59" spans="1:4">
      <c r="A59">
        <v>56</v>
      </c>
      <c r="B59" s="438" t="s">
        <v>325</v>
      </c>
      <c r="C59" s="439" t="s">
        <v>326</v>
      </c>
      <c r="D59" s="439" t="s">
        <v>210</v>
      </c>
    </row>
    <row r="60" spans="1:4">
      <c r="A60">
        <v>57</v>
      </c>
      <c r="B60" s="438" t="s">
        <v>327</v>
      </c>
      <c r="C60" s="439" t="s">
        <v>328</v>
      </c>
      <c r="D60" s="439" t="s">
        <v>329</v>
      </c>
    </row>
    <row r="61" spans="1:4">
      <c r="A61">
        <v>58</v>
      </c>
      <c r="B61" s="438" t="s">
        <v>330</v>
      </c>
      <c r="C61" s="439" t="s">
        <v>331</v>
      </c>
      <c r="D61" s="439" t="s">
        <v>210</v>
      </c>
    </row>
    <row r="62" spans="1:4">
      <c r="A62">
        <v>59</v>
      </c>
      <c r="B62" s="438" t="s">
        <v>332</v>
      </c>
      <c r="C62" s="439" t="s">
        <v>333</v>
      </c>
      <c r="D62" s="439" t="s">
        <v>210</v>
      </c>
    </row>
    <row r="63" spans="1:4">
      <c r="A63">
        <v>60</v>
      </c>
      <c r="B63" s="438" t="s">
        <v>334</v>
      </c>
      <c r="C63" s="439" t="s">
        <v>335</v>
      </c>
      <c r="D63" s="439" t="s">
        <v>210</v>
      </c>
    </row>
    <row r="64" spans="1:4">
      <c r="A64">
        <v>61</v>
      </c>
      <c r="B64" s="438" t="s">
        <v>336</v>
      </c>
      <c r="C64" s="439" t="s">
        <v>337</v>
      </c>
      <c r="D64" s="439" t="s">
        <v>210</v>
      </c>
    </row>
    <row r="65" spans="1:4">
      <c r="A65">
        <v>62</v>
      </c>
      <c r="B65" s="438" t="s">
        <v>338</v>
      </c>
      <c r="C65" s="439" t="s">
        <v>339</v>
      </c>
      <c r="D65" s="439" t="s">
        <v>210</v>
      </c>
    </row>
    <row r="66" spans="1:4">
      <c r="A66">
        <v>63</v>
      </c>
      <c r="B66" s="438" t="s">
        <v>340</v>
      </c>
      <c r="C66" s="439" t="s">
        <v>341</v>
      </c>
      <c r="D66" s="439" t="s">
        <v>210</v>
      </c>
    </row>
    <row r="67" spans="1:4">
      <c r="A67">
        <v>64</v>
      </c>
      <c r="B67" s="438" t="s">
        <v>342</v>
      </c>
      <c r="C67" s="439" t="s">
        <v>343</v>
      </c>
      <c r="D67" s="439" t="s">
        <v>210</v>
      </c>
    </row>
    <row r="68" spans="1:4">
      <c r="A68">
        <v>65</v>
      </c>
      <c r="B68" s="438" t="s">
        <v>344</v>
      </c>
      <c r="C68" s="439" t="s">
        <v>345</v>
      </c>
      <c r="D68" s="439" t="s">
        <v>231</v>
      </c>
    </row>
    <row r="69" spans="1:4">
      <c r="A69">
        <v>66</v>
      </c>
      <c r="B69" s="438" t="s">
        <v>346</v>
      </c>
      <c r="C69" s="439" t="s">
        <v>347</v>
      </c>
      <c r="D69" s="439" t="s">
        <v>210</v>
      </c>
    </row>
    <row r="70" spans="1:4">
      <c r="A70">
        <v>67</v>
      </c>
      <c r="B70" s="438" t="s">
        <v>348</v>
      </c>
      <c r="C70" s="439" t="s">
        <v>349</v>
      </c>
      <c r="D70" s="439" t="s">
        <v>210</v>
      </c>
    </row>
    <row r="71" spans="1:4">
      <c r="A71">
        <v>68</v>
      </c>
      <c r="B71" s="438" t="s">
        <v>350</v>
      </c>
      <c r="C71" s="439" t="s">
        <v>351</v>
      </c>
      <c r="D71" s="439" t="s">
        <v>308</v>
      </c>
    </row>
    <row r="72" spans="1:4">
      <c r="A72">
        <v>69</v>
      </c>
      <c r="B72" s="438" t="s">
        <v>352</v>
      </c>
      <c r="C72" s="439" t="s">
        <v>353</v>
      </c>
      <c r="D72" s="439" t="s">
        <v>210</v>
      </c>
    </row>
    <row r="73" spans="1:4">
      <c r="A73">
        <v>70</v>
      </c>
      <c r="B73" s="438" t="s">
        <v>354</v>
      </c>
      <c r="C73" s="439" t="s">
        <v>355</v>
      </c>
      <c r="D73" s="439" t="s">
        <v>210</v>
      </c>
    </row>
    <row r="74" spans="1:4">
      <c r="A74">
        <v>71</v>
      </c>
      <c r="B74" s="438" t="s">
        <v>356</v>
      </c>
      <c r="C74" s="439" t="s">
        <v>357</v>
      </c>
      <c r="D74" s="439" t="s">
        <v>217</v>
      </c>
    </row>
    <row r="75" spans="1:4">
      <c r="A75">
        <v>72</v>
      </c>
      <c r="B75" s="438" t="s">
        <v>358</v>
      </c>
      <c r="C75" s="439" t="s">
        <v>359</v>
      </c>
      <c r="D75" s="439" t="s">
        <v>210</v>
      </c>
    </row>
    <row r="76" spans="1:4">
      <c r="A76">
        <v>73</v>
      </c>
      <c r="B76" s="438" t="s">
        <v>360</v>
      </c>
      <c r="C76" s="439" t="s">
        <v>361</v>
      </c>
      <c r="D76" s="439" t="s">
        <v>210</v>
      </c>
    </row>
    <row r="77" spans="1:4">
      <c r="A77">
        <v>74</v>
      </c>
      <c r="B77" s="438" t="s">
        <v>362</v>
      </c>
      <c r="C77" s="439" t="s">
        <v>363</v>
      </c>
      <c r="D77" s="439" t="s">
        <v>210</v>
      </c>
    </row>
    <row r="78" spans="1:4">
      <c r="A78">
        <v>75</v>
      </c>
      <c r="B78" s="438" t="s">
        <v>364</v>
      </c>
      <c r="C78" s="439" t="s">
        <v>365</v>
      </c>
      <c r="D78" s="439" t="s">
        <v>210</v>
      </c>
    </row>
    <row r="79" spans="1:4">
      <c r="A79">
        <v>76</v>
      </c>
      <c r="B79" s="438" t="s">
        <v>366</v>
      </c>
      <c r="C79" s="439" t="s">
        <v>367</v>
      </c>
      <c r="D79" s="439" t="s">
        <v>210</v>
      </c>
    </row>
    <row r="80" spans="1:4">
      <c r="A80">
        <v>77</v>
      </c>
      <c r="B80" s="438" t="s">
        <v>368</v>
      </c>
      <c r="C80" s="439" t="s">
        <v>369</v>
      </c>
      <c r="D80" s="439" t="s">
        <v>210</v>
      </c>
    </row>
    <row r="81" spans="1:4">
      <c r="A81">
        <v>78</v>
      </c>
      <c r="B81" s="438" t="s">
        <v>370</v>
      </c>
      <c r="C81" s="439" t="s">
        <v>371</v>
      </c>
      <c r="D81" s="439" t="s">
        <v>210</v>
      </c>
    </row>
    <row r="82" spans="1:4">
      <c r="A82">
        <v>79</v>
      </c>
      <c r="B82" s="438" t="s">
        <v>372</v>
      </c>
      <c r="C82" s="439" t="s">
        <v>373</v>
      </c>
      <c r="D82" s="439" t="s">
        <v>210</v>
      </c>
    </row>
    <row r="83" spans="1:4">
      <c r="A83">
        <v>80</v>
      </c>
      <c r="B83" s="438" t="s">
        <v>374</v>
      </c>
      <c r="C83" s="439" t="s">
        <v>375</v>
      </c>
      <c r="D83" s="439" t="s">
        <v>210</v>
      </c>
    </row>
    <row r="84" spans="1:4">
      <c r="A84">
        <v>81</v>
      </c>
      <c r="B84" s="438" t="s">
        <v>376</v>
      </c>
      <c r="C84" s="439" t="s">
        <v>377</v>
      </c>
      <c r="D84" s="439" t="s">
        <v>210</v>
      </c>
    </row>
    <row r="85" spans="1:4">
      <c r="A85">
        <v>82</v>
      </c>
      <c r="B85" s="438" t="s">
        <v>378</v>
      </c>
      <c r="C85" s="439" t="s">
        <v>379</v>
      </c>
      <c r="D85" s="439" t="s">
        <v>210</v>
      </c>
    </row>
    <row r="86" spans="1:4">
      <c r="A86">
        <v>83</v>
      </c>
      <c r="B86" s="438" t="s">
        <v>380</v>
      </c>
      <c r="C86" s="439" t="s">
        <v>381</v>
      </c>
      <c r="D86" s="439" t="s">
        <v>210</v>
      </c>
    </row>
    <row r="87" spans="1:4">
      <c r="A87">
        <v>84</v>
      </c>
      <c r="B87" s="438" t="s">
        <v>382</v>
      </c>
      <c r="C87" s="439" t="s">
        <v>383</v>
      </c>
      <c r="D87" s="439" t="s">
        <v>308</v>
      </c>
    </row>
    <row r="88" spans="1:4">
      <c r="A88">
        <v>85</v>
      </c>
      <c r="B88" s="438" t="s">
        <v>384</v>
      </c>
      <c r="C88" s="439" t="s">
        <v>385</v>
      </c>
      <c r="D88" s="439" t="s">
        <v>329</v>
      </c>
    </row>
    <row r="89" spans="1:4">
      <c r="A89">
        <v>86</v>
      </c>
      <c r="B89" s="438" t="s">
        <v>386</v>
      </c>
      <c r="C89" s="439" t="s">
        <v>387</v>
      </c>
      <c r="D89" s="439" t="s">
        <v>210</v>
      </c>
    </row>
    <row r="90" spans="1:4">
      <c r="A90">
        <v>87</v>
      </c>
      <c r="B90" s="438" t="s">
        <v>388</v>
      </c>
      <c r="C90" s="439" t="s">
        <v>389</v>
      </c>
      <c r="D90" s="439" t="s">
        <v>210</v>
      </c>
    </row>
    <row r="91" spans="1:4">
      <c r="A91">
        <v>88</v>
      </c>
      <c r="B91" s="438" t="s">
        <v>390</v>
      </c>
      <c r="C91" s="439" t="s">
        <v>391</v>
      </c>
      <c r="D91" s="439" t="s">
        <v>210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end-June 2008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23204.835140905001</v>
      </c>
      <c r="E18" s="315">
        <v>13112.87993467</v>
      </c>
      <c r="F18" s="315">
        <v>127.82970115000002</v>
      </c>
      <c r="G18" s="315">
        <v>360.42067593999997</v>
      </c>
      <c r="H18" s="315">
        <v>500.76035787000001</v>
      </c>
      <c r="I18" s="315">
        <v>0</v>
      </c>
      <c r="J18" s="315">
        <v>498.94716362999998</v>
      </c>
      <c r="K18" s="315">
        <v>274.79307437</v>
      </c>
      <c r="L18" s="316">
        <v>0</v>
      </c>
      <c r="M18" s="297">
        <f t="shared" ref="M18:O20" si="0">+SUM(D18,G18,J18)</f>
        <v>24064.202980475002</v>
      </c>
      <c r="N18" s="297">
        <f>+SUM(E18,H18,K18)</f>
        <v>13888.43336691</v>
      </c>
      <c r="O18" s="297">
        <f>+SUM(F18,I18,L18)</f>
        <v>127.82970115000002</v>
      </c>
    </row>
    <row r="19" spans="1:15" s="17" customFormat="1" ht="18" customHeight="1">
      <c r="A19" s="24"/>
      <c r="B19" s="51" t="s">
        <v>106</v>
      </c>
      <c r="C19" s="25"/>
      <c r="D19" s="315">
        <v>105900.38811038481</v>
      </c>
      <c r="E19" s="315">
        <v>28049.424487270026</v>
      </c>
      <c r="F19" s="315">
        <v>84.798068320000013</v>
      </c>
      <c r="G19" s="315">
        <v>550.79565645999992</v>
      </c>
      <c r="H19" s="315">
        <v>497.6430067099999</v>
      </c>
      <c r="I19" s="315">
        <v>0</v>
      </c>
      <c r="J19" s="315">
        <v>1201.9063511400002</v>
      </c>
      <c r="K19" s="315">
        <v>500.23509517000002</v>
      </c>
      <c r="L19" s="316">
        <v>0</v>
      </c>
      <c r="M19" s="297">
        <f t="shared" si="0"/>
        <v>107653.09011798482</v>
      </c>
      <c r="N19" s="297">
        <f>+SUM(E19,H19,K19)</f>
        <v>29047.302589150026</v>
      </c>
      <c r="O19" s="297">
        <f>+SUM(F19,I19,L19)</f>
        <v>84.798068320000013</v>
      </c>
    </row>
    <row r="20" spans="1:15" s="17" customFormat="1" ht="18" customHeight="1">
      <c r="A20" s="20"/>
      <c r="B20" s="51" t="s">
        <v>107</v>
      </c>
      <c r="C20" s="25"/>
      <c r="D20" s="315">
        <v>8382.8935505699901</v>
      </c>
      <c r="E20" s="315">
        <v>1904.0168630050005</v>
      </c>
      <c r="F20" s="315">
        <v>4.2223691099999998</v>
      </c>
      <c r="G20" s="315">
        <v>187.18637247000001</v>
      </c>
      <c r="H20" s="315">
        <v>406.95642286999998</v>
      </c>
      <c r="I20" s="315">
        <v>12.097759030000001</v>
      </c>
      <c r="J20" s="315">
        <v>508.58836465999997</v>
      </c>
      <c r="K20" s="315">
        <v>104.59291873000001</v>
      </c>
      <c r="L20" s="316">
        <v>15.170583690000001</v>
      </c>
      <c r="M20" s="297">
        <f t="shared" si="0"/>
        <v>9078.6682876999894</v>
      </c>
      <c r="N20" s="297">
        <f t="shared" si="0"/>
        <v>2415.5662046050002</v>
      </c>
      <c r="O20" s="297">
        <f t="shared" si="0"/>
        <v>31.490711830000002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137488.11680185978</v>
      </c>
      <c r="E21" s="296">
        <f t="shared" ref="E21:K21" si="1">+SUM(E18:E20)</f>
        <v>43066.321284945028</v>
      </c>
      <c r="F21" s="296">
        <f t="shared" si="1"/>
        <v>216.85013858000002</v>
      </c>
      <c r="G21" s="296">
        <f t="shared" si="1"/>
        <v>1098.4027048699998</v>
      </c>
      <c r="H21" s="296">
        <f t="shared" si="1"/>
        <v>1405.3597874499999</v>
      </c>
      <c r="I21" s="296">
        <f>+SUM(I18:I20)</f>
        <v>12.097759030000001</v>
      </c>
      <c r="J21" s="296">
        <f>+SUM(J18:J20)</f>
        <v>2209.44187943</v>
      </c>
      <c r="K21" s="296">
        <f t="shared" si="1"/>
        <v>879.62108826999997</v>
      </c>
      <c r="L21" s="313">
        <f>+SUM(L18:L20)</f>
        <v>15.170583690000001</v>
      </c>
      <c r="M21" s="314">
        <f>+SUM(M18:M20)</f>
        <v>140795.96138615979</v>
      </c>
      <c r="N21" s="296">
        <f>+SUM(N18:N20)</f>
        <v>45351.302160665022</v>
      </c>
      <c r="O21" s="296">
        <f>+SUM(O18:O20)</f>
        <v>244.11848130000004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90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zoomScaleNormal="75" zoomScaleSheetLayoutView="100" workbookViewId="0">
      <selection activeCell="B5" sqref="B5:L5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392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206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34555.368879720045</v>
      </c>
      <c r="E15" s="430">
        <f>OUT_1!E15</f>
        <v>3996.60595857</v>
      </c>
      <c r="F15" s="430">
        <f>OUT_1!F15</f>
        <v>642.26372768000022</v>
      </c>
      <c r="G15" s="430">
        <f>OUT_1!G15</f>
        <v>442.50408567999995</v>
      </c>
      <c r="H15" s="430">
        <f>OUT_1!H15</f>
        <v>181.45813185</v>
      </c>
      <c r="I15" s="430">
        <f>OUT_1!I15</f>
        <v>7.3378040000000005E-2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2.49154271</v>
      </c>
      <c r="AE15" s="430">
        <f>OUT_1!AE15</f>
        <v>1.8963428200000001</v>
      </c>
      <c r="AF15" s="430">
        <f>OUT_1!AF15</f>
        <v>0</v>
      </c>
      <c r="AG15" s="430">
        <f>OUT_1!AG15</f>
        <v>0</v>
      </c>
      <c r="AH15" s="430">
        <f>OUT_1!AH15</f>
        <v>4.5848047200000002</v>
      </c>
      <c r="AI15" s="430">
        <f>OUT_1!AI15</f>
        <v>0</v>
      </c>
      <c r="AJ15" s="430">
        <f>OUT_1!AJ15</f>
        <v>32485.270336370035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150</v>
      </c>
      <c r="AR15" s="430">
        <f>OUT_1!AR15</f>
        <v>428.57236545000001</v>
      </c>
      <c r="AS15" s="430">
        <f>OUT_1!AS15</f>
        <v>36445.544776805036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131054.95754951015</v>
      </c>
      <c r="E16" s="430">
        <f>OUT_1!E16</f>
        <v>6154.8257947100028</v>
      </c>
      <c r="F16" s="430">
        <f>OUT_1!F16</f>
        <v>476.16724838999994</v>
      </c>
      <c r="G16" s="430">
        <f>OUT_1!G16</f>
        <v>763.41726474999996</v>
      </c>
      <c r="H16" s="430">
        <f>OUT_1!H16</f>
        <v>352.45650938999995</v>
      </c>
      <c r="I16" s="430">
        <f>OUT_1!I16</f>
        <v>6.5314128600000005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9.850776E-2</v>
      </c>
      <c r="S16" s="430">
        <f>OUT_1!S16</f>
        <v>0</v>
      </c>
      <c r="T16" s="430">
        <f>OUT_1!T16</f>
        <v>0</v>
      </c>
      <c r="U16" s="430">
        <f>OUT_1!U16</f>
        <v>0.81</v>
      </c>
      <c r="V16" s="430">
        <f>OUT_1!V16</f>
        <v>0</v>
      </c>
      <c r="W16" s="430">
        <f>OUT_1!W16</f>
        <v>0</v>
      </c>
      <c r="X16" s="430">
        <f>OUT_1!X16</f>
        <v>27</v>
      </c>
      <c r="Y16" s="430">
        <f>OUT_1!Y16</f>
        <v>0</v>
      </c>
      <c r="Z16" s="430">
        <f>OUT_1!Z16</f>
        <v>0</v>
      </c>
      <c r="AA16" s="430">
        <f>OUT_1!AA16</f>
        <v>22.739583369999998</v>
      </c>
      <c r="AB16" s="430">
        <f>OUT_1!AB16</f>
        <v>0</v>
      </c>
      <c r="AC16" s="430">
        <f>OUT_1!AC16</f>
        <v>0</v>
      </c>
      <c r="AD16" s="430">
        <f>OUT_1!AD16</f>
        <v>0.24661558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5.391</v>
      </c>
      <c r="AI16" s="430">
        <f>OUT_1!AI16</f>
        <v>0</v>
      </c>
      <c r="AJ16" s="430">
        <f>OUT_1!AJ16</f>
        <v>128849.0051799302</v>
      </c>
      <c r="AK16" s="430">
        <f>OUT_1!AK16</f>
        <v>0</v>
      </c>
      <c r="AL16" s="430">
        <f>OUT_1!AL16</f>
        <v>0.14734424999999998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355.42732141000005</v>
      </c>
      <c r="AS16" s="430">
        <f>OUT_1!AS16</f>
        <v>134034.61066595517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7627.7375009099951</v>
      </c>
      <c r="E17" s="430">
        <f>OUT_1!E17</f>
        <v>3184.6874307899984</v>
      </c>
      <c r="F17" s="430">
        <f>OUT_1!F17</f>
        <v>5.5079999999999994E-4</v>
      </c>
      <c r="G17" s="430">
        <f>OUT_1!G17</f>
        <v>2.6672990099999998</v>
      </c>
      <c r="H17" s="430">
        <f>OUT_1!H17</f>
        <v>0</v>
      </c>
      <c r="I17" s="430">
        <f>OUT_1!I17</f>
        <v>6.3873034200000003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0.12522459999999999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12.959789129999999</v>
      </c>
      <c r="AI17" s="430">
        <f>OUT_1!AI17</f>
        <v>0</v>
      </c>
      <c r="AJ17" s="430">
        <f>OUT_1!AJ17</f>
        <v>9725.187657580007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22.512809129999997</v>
      </c>
      <c r="AS17" s="430">
        <f>OUT_1!AS17</f>
        <v>10291.132782684999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173238.0639301402</v>
      </c>
      <c r="E18" s="430">
        <f>OUT_1!E18</f>
        <v>13336.119184070001</v>
      </c>
      <c r="F18" s="430">
        <f>OUT_1!F18</f>
        <v>1118.4315268700002</v>
      </c>
      <c r="G18" s="430">
        <f>OUT_1!G18</f>
        <v>1208.5886494399999</v>
      </c>
      <c r="H18" s="430">
        <f>OUT_1!H18</f>
        <v>533.91464123999992</v>
      </c>
      <c r="I18" s="430">
        <f>OUT_1!I18</f>
        <v>12.99209432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</v>
      </c>
      <c r="R18" s="430">
        <f>OUT_1!R18</f>
        <v>9.850776E-2</v>
      </c>
      <c r="S18" s="430">
        <f>OUT_1!S18</f>
        <v>0</v>
      </c>
      <c r="T18" s="430">
        <f>OUT_1!T18</f>
        <v>0</v>
      </c>
      <c r="U18" s="430">
        <f>OUT_1!U18</f>
        <v>0.93522460000000007</v>
      </c>
      <c r="V18" s="430">
        <f>OUT_1!V18</f>
        <v>0</v>
      </c>
      <c r="W18" s="430">
        <f>OUT_1!W18</f>
        <v>0</v>
      </c>
      <c r="X18" s="430">
        <f>OUT_1!X18</f>
        <v>27</v>
      </c>
      <c r="Y18" s="430">
        <f>OUT_1!Y18</f>
        <v>0</v>
      </c>
      <c r="Z18" s="430">
        <f>OUT_1!Z18</f>
        <v>0</v>
      </c>
      <c r="AA18" s="430">
        <f>OUT_1!AA18</f>
        <v>22.739583369999998</v>
      </c>
      <c r="AB18" s="430">
        <f>OUT_1!AB18</f>
        <v>0</v>
      </c>
      <c r="AC18" s="430">
        <f>OUT_1!AC18</f>
        <v>0</v>
      </c>
      <c r="AD18" s="430">
        <f>OUT_1!AD18</f>
        <v>2.7381582899999999</v>
      </c>
      <c r="AE18" s="430">
        <f>OUT_1!AE18</f>
        <v>1.8963428200000001</v>
      </c>
      <c r="AF18" s="430">
        <f>OUT_1!AF18</f>
        <v>0</v>
      </c>
      <c r="AG18" s="430">
        <f>OUT_1!AG18</f>
        <v>0</v>
      </c>
      <c r="AH18" s="430">
        <f>OUT_1!AH18</f>
        <v>22.935593849999997</v>
      </c>
      <c r="AI18" s="430">
        <f>OUT_1!AI18</f>
        <v>0</v>
      </c>
      <c r="AJ18" s="430">
        <f>OUT_1!AJ18</f>
        <v>171059.46317388024</v>
      </c>
      <c r="AK18" s="430">
        <f>OUT_1!AK18</f>
        <v>0</v>
      </c>
      <c r="AL18" s="430">
        <f>OUT_1!AL18</f>
        <v>0.14734424999999998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150</v>
      </c>
      <c r="AR18" s="430">
        <f>OUT_1!AR18</f>
        <v>806.51249599000016</v>
      </c>
      <c r="AS18" s="430">
        <f>OUT_1!AS18</f>
        <v>180771.28822544526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173238.0639301402</v>
      </c>
      <c r="E19" s="436">
        <f t="shared" si="0"/>
        <v>13336.119184070001</v>
      </c>
      <c r="F19" s="436">
        <f t="shared" si="0"/>
        <v>1118.4315268700002</v>
      </c>
      <c r="G19" s="436">
        <f t="shared" si="0"/>
        <v>1208.5886494399999</v>
      </c>
      <c r="H19" s="436">
        <f t="shared" si="0"/>
        <v>533.91464123999992</v>
      </c>
      <c r="I19" s="436">
        <f t="shared" si="0"/>
        <v>12.99209432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815.38987129999998</v>
      </c>
      <c r="E29" s="430">
        <f>OUT_1!E29</f>
        <v>45.791162509999999</v>
      </c>
      <c r="F29" s="430">
        <f>OUT_1!F29</f>
        <v>0</v>
      </c>
      <c r="G29" s="430">
        <f>OUT_1!G29</f>
        <v>210.94491179000002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557.97435262999988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92.261769389999998</v>
      </c>
      <c r="AS29" s="430">
        <f>OUT_1!AS29</f>
        <v>861.18103380999992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756.31963726999993</v>
      </c>
      <c r="E30" s="430">
        <f>OUT_1!E30</f>
        <v>371.39657013999999</v>
      </c>
      <c r="F30" s="430">
        <f>OUT_1!F30</f>
        <v>47.266885160000001</v>
      </c>
      <c r="G30" s="430">
        <f>OUT_1!G30</f>
        <v>116.84604321999998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745.27600108999991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59.77218946</v>
      </c>
      <c r="AS30" s="430">
        <f>OUT_1!AS30</f>
        <v>1048.4386631699999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728.75527586999999</v>
      </c>
      <c r="E31" s="430">
        <f>OUT_1!E31</f>
        <v>112.99385763000006</v>
      </c>
      <c r="F31" s="430">
        <f>OUT_1!F31</f>
        <v>31.038964480000004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339.69301076000005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606.24055437000004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2300.4647844399997</v>
      </c>
      <c r="E32" s="430">
        <f>OUT_1!E32</f>
        <v>530.18159028000002</v>
      </c>
      <c r="F32" s="430">
        <f>OUT_1!F32</f>
        <v>78.305849640000005</v>
      </c>
      <c r="G32" s="430">
        <f>OUT_1!G32</f>
        <v>327.79095501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1642.9433644799999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152.03395885</v>
      </c>
      <c r="AS32" s="430">
        <f>OUT_1!AS32</f>
        <v>2515.8602513499995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2300.4647844399997</v>
      </c>
      <c r="E33" s="436">
        <f t="shared" si="1"/>
        <v>530.18159028000002</v>
      </c>
      <c r="F33" s="436">
        <f t="shared" si="1"/>
        <v>78.305849640000005</v>
      </c>
      <c r="G33" s="436">
        <f t="shared" si="1"/>
        <v>327.79095501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475.38763987000004</v>
      </c>
      <c r="E36" s="430">
        <f>OUT_1!E36</f>
        <v>274.36020547999999</v>
      </c>
      <c r="F36" s="430">
        <f>OUT_1!F36</f>
        <v>115.96182469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584.63593551999998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97.13487044</v>
      </c>
      <c r="AS36" s="430">
        <f>OUT_1!AS36</f>
        <v>773.74023799999998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1548.5426977699999</v>
      </c>
      <c r="E37" s="430">
        <f>OUT_1!E37</f>
        <v>756.22520724000015</v>
      </c>
      <c r="F37" s="430">
        <f>OUT_1!F37</f>
        <v>144.77635501</v>
      </c>
      <c r="G37" s="430">
        <f>OUT_1!G37</f>
        <v>210.94491179000002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646.65885036999987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97.13487044</v>
      </c>
      <c r="AS37" s="430">
        <f>OUT_1!AS37</f>
        <v>1702.14144631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29.054274199999998</v>
      </c>
      <c r="E38" s="430">
        <f>OUT_1!E38</f>
        <v>599.29759288000002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628.35186707999992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628.35186707999992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2052.9846118399996</v>
      </c>
      <c r="E39" s="430">
        <f>OUT_1!E39</f>
        <v>1629.8830056000002</v>
      </c>
      <c r="F39" s="430">
        <f>OUT_1!F39</f>
        <v>260.73817969999999</v>
      </c>
      <c r="G39" s="430">
        <f>OUT_1!G39</f>
        <v>210.94491179000002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1859.6466529699996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194.26974088</v>
      </c>
      <c r="AS39" s="430">
        <f>OUT_1!AS39</f>
        <v>3104.2335513900002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1629.8830056000002</v>
      </c>
      <c r="F40" s="436">
        <f t="shared" si="2"/>
        <v>260.73817969999999</v>
      </c>
      <c r="G40" s="436">
        <f t="shared" si="2"/>
        <v>210.94491179000002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4353.4493962799988</v>
      </c>
      <c r="E42" s="430">
        <f t="shared" si="3"/>
        <v>2160.0645958800001</v>
      </c>
      <c r="F42" s="430">
        <f t="shared" si="3"/>
        <v>339.04402934000001</v>
      </c>
      <c r="G42" s="430">
        <f t="shared" si="3"/>
        <v>538.73586680000005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3502.5900174499993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346.30369973000001</v>
      </c>
      <c r="AS42" s="430">
        <f t="shared" si="3"/>
        <v>5620.0938027399998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177591.51332642019</v>
      </c>
      <c r="E47" s="431">
        <f t="shared" si="4"/>
        <v>15496.183779950001</v>
      </c>
      <c r="F47" s="431">
        <f t="shared" si="4"/>
        <v>1457.4755562100001</v>
      </c>
      <c r="G47" s="431">
        <f t="shared" si="4"/>
        <v>1747.3245162399999</v>
      </c>
      <c r="H47" s="431">
        <f t="shared" si="4"/>
        <v>533.91464123999992</v>
      </c>
      <c r="I47" s="431">
        <f t="shared" si="4"/>
        <v>12.99209432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</v>
      </c>
      <c r="R47" s="431">
        <f t="shared" si="4"/>
        <v>9.850776E-2</v>
      </c>
      <c r="S47" s="431">
        <f t="shared" si="4"/>
        <v>0</v>
      </c>
      <c r="T47" s="431">
        <f t="shared" si="4"/>
        <v>0</v>
      </c>
      <c r="U47" s="431">
        <f t="shared" si="4"/>
        <v>0.93522460000000007</v>
      </c>
      <c r="V47" s="431">
        <f t="shared" si="4"/>
        <v>0</v>
      </c>
      <c r="W47" s="431">
        <f t="shared" si="4"/>
        <v>0</v>
      </c>
      <c r="X47" s="431">
        <f t="shared" si="4"/>
        <v>27</v>
      </c>
      <c r="Y47" s="431">
        <f t="shared" si="4"/>
        <v>0</v>
      </c>
      <c r="Z47" s="431">
        <f t="shared" si="4"/>
        <v>0</v>
      </c>
      <c r="AA47" s="431">
        <f t="shared" si="4"/>
        <v>22.739583369999998</v>
      </c>
      <c r="AB47" s="431">
        <f t="shared" si="4"/>
        <v>0</v>
      </c>
      <c r="AC47" s="431">
        <f t="shared" si="4"/>
        <v>0</v>
      </c>
      <c r="AD47" s="431">
        <f t="shared" si="4"/>
        <v>2.7381582899999999</v>
      </c>
      <c r="AE47" s="431">
        <f t="shared" si="4"/>
        <v>1.8963428200000001</v>
      </c>
      <c r="AF47" s="431">
        <f t="shared" si="4"/>
        <v>0</v>
      </c>
      <c r="AG47" s="431">
        <f t="shared" si="4"/>
        <v>0</v>
      </c>
      <c r="AH47" s="431">
        <f t="shared" si="4"/>
        <v>22.935593849999997</v>
      </c>
      <c r="AI47" s="431">
        <f t="shared" si="4"/>
        <v>0</v>
      </c>
      <c r="AJ47" s="431">
        <f t="shared" si="4"/>
        <v>174562.05319133025</v>
      </c>
      <c r="AK47" s="431">
        <f t="shared" si="4"/>
        <v>0</v>
      </c>
      <c r="AL47" s="431">
        <f t="shared" si="4"/>
        <v>0.14734424999999998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150</v>
      </c>
      <c r="AR47" s="431">
        <f t="shared" si="4"/>
        <v>1152.8161957200002</v>
      </c>
      <c r="AS47" s="431">
        <f t="shared" si="4"/>
        <v>186391.38202818527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177591.51332642019</v>
      </c>
      <c r="E48" s="390">
        <f t="shared" si="5"/>
        <v>15496.183779950001</v>
      </c>
      <c r="F48" s="390">
        <f t="shared" si="5"/>
        <v>1457.4755562100001</v>
      </c>
      <c r="G48" s="390">
        <f t="shared" si="5"/>
        <v>1747.3245162399999</v>
      </c>
      <c r="H48" s="390">
        <f t="shared" si="5"/>
        <v>533.91464123999992</v>
      </c>
      <c r="I48" s="390">
        <f t="shared" si="5"/>
        <v>12.99209432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июня  2008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23204.835140905001</v>
      </c>
      <c r="E18" s="430">
        <f>OUT_4!E18</f>
        <v>13112.87993467</v>
      </c>
      <c r="F18" s="430">
        <f>OUT_4!F18</f>
        <v>127.82970115000002</v>
      </c>
      <c r="G18" s="430">
        <f>OUT_4!G18</f>
        <v>360.42067593999997</v>
      </c>
      <c r="H18" s="430">
        <f>OUT_4!H18</f>
        <v>500.76035787000001</v>
      </c>
      <c r="I18" s="430">
        <f>OUT_4!I18</f>
        <v>0</v>
      </c>
      <c r="J18" s="430">
        <f>OUT_4!J18</f>
        <v>498.94716362999998</v>
      </c>
      <c r="K18" s="430">
        <f>OUT_4!K18</f>
        <v>274.79307437</v>
      </c>
      <c r="L18" s="430">
        <f>OUT_4!L18</f>
        <v>0</v>
      </c>
      <c r="M18" s="430">
        <f>OUT_4!M18</f>
        <v>24064.202980475002</v>
      </c>
      <c r="N18" s="430">
        <f>OUT_4!N18</f>
        <v>13888.43336691</v>
      </c>
      <c r="O18" s="430">
        <f>OUT_4!O18</f>
        <v>127.82970115000002</v>
      </c>
    </row>
    <row r="19" spans="1:16" s="376" customFormat="1" ht="15">
      <c r="A19" s="385"/>
      <c r="B19" s="444" t="s">
        <v>158</v>
      </c>
      <c r="C19" s="445"/>
      <c r="D19" s="430">
        <f>OUT_4!D19</f>
        <v>105900.38811038481</v>
      </c>
      <c r="E19" s="430">
        <f>OUT_4!E19</f>
        <v>28049.424487270026</v>
      </c>
      <c r="F19" s="430">
        <f>OUT_4!F19</f>
        <v>84.798068320000013</v>
      </c>
      <c r="G19" s="430">
        <f>OUT_4!G19</f>
        <v>550.79565645999992</v>
      </c>
      <c r="H19" s="430">
        <f>OUT_4!H19</f>
        <v>497.6430067099999</v>
      </c>
      <c r="I19" s="430">
        <f>OUT_4!I19</f>
        <v>0</v>
      </c>
      <c r="J19" s="430">
        <f>OUT_4!J19</f>
        <v>1201.9063511400002</v>
      </c>
      <c r="K19" s="430">
        <f>OUT_4!K19</f>
        <v>500.23509517000002</v>
      </c>
      <c r="L19" s="430">
        <f>OUT_4!L19</f>
        <v>0</v>
      </c>
      <c r="M19" s="430">
        <f>OUT_4!M19</f>
        <v>107653.09011798482</v>
      </c>
      <c r="N19" s="430">
        <f>OUT_4!N19</f>
        <v>29047.302589150026</v>
      </c>
      <c r="O19" s="430">
        <f>OUT_4!O19</f>
        <v>84.798068320000013</v>
      </c>
    </row>
    <row r="20" spans="1:16" s="376" customFormat="1" ht="15">
      <c r="A20" s="382"/>
      <c r="B20" s="386" t="s">
        <v>159</v>
      </c>
      <c r="C20" s="386"/>
      <c r="D20" s="430">
        <f>OUT_4!D20</f>
        <v>8382.8935505699901</v>
      </c>
      <c r="E20" s="430">
        <f>OUT_4!E20</f>
        <v>1904.0168630050005</v>
      </c>
      <c r="F20" s="430">
        <f>OUT_4!F20</f>
        <v>4.2223691099999998</v>
      </c>
      <c r="G20" s="430">
        <f>OUT_4!G20</f>
        <v>187.18637247000001</v>
      </c>
      <c r="H20" s="430">
        <f>OUT_4!H20</f>
        <v>406.95642286999998</v>
      </c>
      <c r="I20" s="430">
        <f>OUT_4!I20</f>
        <v>12.097759030000001</v>
      </c>
      <c r="J20" s="430">
        <f>OUT_4!J20</f>
        <v>508.58836465999997</v>
      </c>
      <c r="K20" s="430">
        <f>OUT_4!K20</f>
        <v>104.59291873000001</v>
      </c>
      <c r="L20" s="430">
        <f>OUT_4!L20</f>
        <v>15.170583690000001</v>
      </c>
      <c r="M20" s="430">
        <f>OUT_4!M20</f>
        <v>9078.6682876999894</v>
      </c>
      <c r="N20" s="430">
        <f>OUT_4!N20</f>
        <v>2415.5662046050002</v>
      </c>
      <c r="O20" s="430">
        <f>OUT_4!O20</f>
        <v>31.490711830000002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137488.11680185978</v>
      </c>
      <c r="E21" s="431">
        <f>OUT_4!E21</f>
        <v>43066.321284945028</v>
      </c>
      <c r="F21" s="431">
        <f>OUT_4!F21</f>
        <v>216.85013858000002</v>
      </c>
      <c r="G21" s="431">
        <f>OUT_4!G21</f>
        <v>1098.4027048699998</v>
      </c>
      <c r="H21" s="431">
        <f>OUT_4!H21</f>
        <v>1405.3597874499999</v>
      </c>
      <c r="I21" s="431">
        <f>OUT_4!I21</f>
        <v>12.097759030000001</v>
      </c>
      <c r="J21" s="431">
        <f>OUT_4!J21</f>
        <v>2209.44187943</v>
      </c>
      <c r="K21" s="431">
        <f>OUT_4!K21</f>
        <v>879.62108826999997</v>
      </c>
      <c r="L21" s="431">
        <f>OUT_4!L21</f>
        <v>15.170583690000001</v>
      </c>
      <c r="M21" s="431">
        <f>OUT_4!M21</f>
        <v>140795.96138615979</v>
      </c>
      <c r="N21" s="431">
        <f>OUT_4!N21</f>
        <v>45351.302160665022</v>
      </c>
      <c r="O21" s="431">
        <f>OUT_4!O21</f>
        <v>244.11848130000004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90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tabSelected="1" zoomScaleNormal="100" workbookViewId="0">
      <pane xSplit="3" ySplit="12" topLeftCell="AN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207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34555.368879720045</v>
      </c>
      <c r="E15" s="227">
        <v>3996.60595857</v>
      </c>
      <c r="F15" s="225">
        <v>642.26372768000022</v>
      </c>
      <c r="G15" s="227">
        <v>442.50408567999995</v>
      </c>
      <c r="H15" s="227">
        <v>181.45813185</v>
      </c>
      <c r="I15" s="227">
        <v>7.3378040000000005E-2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>
        <v>2.49154271</v>
      </c>
      <c r="AE15" s="227">
        <v>1.8963428200000001</v>
      </c>
      <c r="AF15" s="227"/>
      <c r="AG15" s="227"/>
      <c r="AH15" s="227">
        <v>4.5848047200000002</v>
      </c>
      <c r="AI15" s="227"/>
      <c r="AJ15" s="227">
        <v>32485.270336370035</v>
      </c>
      <c r="AK15" s="227"/>
      <c r="AL15" s="227"/>
      <c r="AM15" s="227"/>
      <c r="AN15" s="227"/>
      <c r="AO15" s="227"/>
      <c r="AP15" s="227"/>
      <c r="AQ15" s="227">
        <v>150</v>
      </c>
      <c r="AR15" s="227">
        <v>428.57236545000001</v>
      </c>
      <c r="AS15" s="295">
        <f>SUM(D15:AR15)/2</f>
        <v>36445.544776805036</v>
      </c>
    </row>
    <row r="16" spans="1:62" s="23" customFormat="1" ht="18" customHeight="1">
      <c r="A16" s="26"/>
      <c r="B16" s="51" t="s">
        <v>106</v>
      </c>
      <c r="C16" s="328"/>
      <c r="D16" s="227">
        <v>131054.95754951015</v>
      </c>
      <c r="E16" s="227">
        <v>6154.8257947100028</v>
      </c>
      <c r="F16" s="227">
        <v>476.16724838999994</v>
      </c>
      <c r="G16" s="227">
        <v>763.41726474999996</v>
      </c>
      <c r="H16" s="227">
        <v>352.45650938999995</v>
      </c>
      <c r="I16" s="225">
        <v>6.5314128600000005</v>
      </c>
      <c r="J16" s="227"/>
      <c r="K16" s="227"/>
      <c r="L16" s="227"/>
      <c r="M16" s="227"/>
      <c r="N16" s="227"/>
      <c r="O16" s="227"/>
      <c r="P16" s="227"/>
      <c r="Q16" s="227"/>
      <c r="R16" s="227">
        <v>9.850776E-2</v>
      </c>
      <c r="S16" s="227"/>
      <c r="T16" s="227"/>
      <c r="U16" s="227">
        <v>0.81</v>
      </c>
      <c r="V16" s="227"/>
      <c r="W16" s="227"/>
      <c r="X16" s="227">
        <v>27</v>
      </c>
      <c r="Y16" s="227"/>
      <c r="Z16" s="227"/>
      <c r="AA16" s="227">
        <v>22.739583369999998</v>
      </c>
      <c r="AB16" s="227"/>
      <c r="AC16" s="227"/>
      <c r="AD16" s="227">
        <v>0.24661558</v>
      </c>
      <c r="AE16" s="227"/>
      <c r="AF16" s="227"/>
      <c r="AG16" s="227"/>
      <c r="AH16" s="227">
        <v>5.391</v>
      </c>
      <c r="AI16" s="227"/>
      <c r="AJ16" s="227">
        <v>128849.0051799302</v>
      </c>
      <c r="AK16" s="227"/>
      <c r="AL16" s="227">
        <v>0.14734424999999998</v>
      </c>
      <c r="AM16" s="227"/>
      <c r="AN16" s="227"/>
      <c r="AO16" s="227"/>
      <c r="AP16" s="227"/>
      <c r="AQ16" s="227"/>
      <c r="AR16" s="227">
        <v>355.42732141000005</v>
      </c>
      <c r="AS16" s="295">
        <f>SUM(D16:AR16)/2</f>
        <v>134034.61066595517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7627.7375009099951</v>
      </c>
      <c r="E17" s="227">
        <v>3184.6874307899984</v>
      </c>
      <c r="F17" s="227">
        <v>5.5079999999999994E-4</v>
      </c>
      <c r="G17" s="227">
        <v>2.6672990099999998</v>
      </c>
      <c r="H17" s="227"/>
      <c r="I17" s="227">
        <v>6.3873034200000003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0.12522459999999999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12.959789129999999</v>
      </c>
      <c r="AI17" s="227"/>
      <c r="AJ17" s="227">
        <v>9725.187657580007</v>
      </c>
      <c r="AK17" s="227"/>
      <c r="AL17" s="227"/>
      <c r="AM17" s="227"/>
      <c r="AN17" s="227"/>
      <c r="AO17" s="227"/>
      <c r="AP17" s="227"/>
      <c r="AQ17" s="227"/>
      <c r="AR17" s="227">
        <v>22.512809129999997</v>
      </c>
      <c r="AS17" s="295">
        <f>SUM(D17:AR17)/2</f>
        <v>10291.132782684999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173238.0639301402</v>
      </c>
      <c r="E18" s="295">
        <f t="shared" si="0"/>
        <v>13336.119184070001</v>
      </c>
      <c r="F18" s="295">
        <f t="shared" si="0"/>
        <v>1118.4315268700002</v>
      </c>
      <c r="G18" s="295">
        <f t="shared" si="0"/>
        <v>1208.5886494399999</v>
      </c>
      <c r="H18" s="295">
        <f t="shared" si="0"/>
        <v>533.91464123999992</v>
      </c>
      <c r="I18" s="295">
        <f t="shared" si="0"/>
        <v>12.99209432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</v>
      </c>
      <c r="R18" s="295">
        <f t="shared" si="0"/>
        <v>9.850776E-2</v>
      </c>
      <c r="S18" s="295">
        <f t="shared" si="0"/>
        <v>0</v>
      </c>
      <c r="T18" s="295">
        <f t="shared" si="0"/>
        <v>0</v>
      </c>
      <c r="U18" s="295">
        <f t="shared" si="0"/>
        <v>0.93522460000000007</v>
      </c>
      <c r="V18" s="295">
        <f t="shared" si="0"/>
        <v>0</v>
      </c>
      <c r="W18" s="295">
        <f t="shared" si="0"/>
        <v>0</v>
      </c>
      <c r="X18" s="295">
        <f t="shared" si="0"/>
        <v>27</v>
      </c>
      <c r="Y18" s="295">
        <f t="shared" si="0"/>
        <v>0</v>
      </c>
      <c r="Z18" s="295">
        <f t="shared" si="0"/>
        <v>0</v>
      </c>
      <c r="AA18" s="295">
        <f t="shared" si="0"/>
        <v>22.739583369999998</v>
      </c>
      <c r="AB18" s="295">
        <f t="shared" si="0"/>
        <v>0</v>
      </c>
      <c r="AC18" s="295">
        <f t="shared" si="0"/>
        <v>0</v>
      </c>
      <c r="AD18" s="295">
        <f t="shared" si="0"/>
        <v>2.7381582899999999</v>
      </c>
      <c r="AE18" s="295">
        <f t="shared" si="0"/>
        <v>1.8963428200000001</v>
      </c>
      <c r="AF18" s="295">
        <f t="shared" si="0"/>
        <v>0</v>
      </c>
      <c r="AG18" s="295">
        <f t="shared" si="0"/>
        <v>0</v>
      </c>
      <c r="AH18" s="295">
        <f t="shared" si="0"/>
        <v>22.935593849999997</v>
      </c>
      <c r="AI18" s="295">
        <f t="shared" si="0"/>
        <v>0</v>
      </c>
      <c r="AJ18" s="295">
        <f t="shared" si="0"/>
        <v>171059.46317388024</v>
      </c>
      <c r="AK18" s="295">
        <f t="shared" si="0"/>
        <v>0</v>
      </c>
      <c r="AL18" s="295">
        <f t="shared" si="0"/>
        <v>0.14734424999999998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150</v>
      </c>
      <c r="AR18" s="295">
        <f t="shared" si="0"/>
        <v>806.51249599000016</v>
      </c>
      <c r="AS18" s="295">
        <f>SUM(D18:AR18)/2</f>
        <v>180771.28822544526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180771.28822544526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815.38987129999998</v>
      </c>
      <c r="E29" s="227">
        <v>45.791162509999999</v>
      </c>
      <c r="F29" s="227"/>
      <c r="G29" s="227">
        <v>210.94491179000002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557.97435262999988</v>
      </c>
      <c r="AK29" s="227"/>
      <c r="AL29" s="227"/>
      <c r="AM29" s="227"/>
      <c r="AN29" s="227"/>
      <c r="AO29" s="227"/>
      <c r="AP29" s="227"/>
      <c r="AQ29" s="227"/>
      <c r="AR29" s="227">
        <v>92.261769389999998</v>
      </c>
      <c r="AS29" s="295">
        <f>SUM(D29:AR29)/2</f>
        <v>861.18103380999992</v>
      </c>
    </row>
    <row r="30" spans="1:62" s="17" customFormat="1" ht="18" customHeight="1">
      <c r="A30" s="24"/>
      <c r="B30" s="51" t="s">
        <v>106</v>
      </c>
      <c r="C30" s="25"/>
      <c r="D30" s="227">
        <v>756.31963726999993</v>
      </c>
      <c r="E30" s="227">
        <v>371.39657013999999</v>
      </c>
      <c r="F30" s="227">
        <v>47.266885160000001</v>
      </c>
      <c r="G30" s="227">
        <v>116.84604321999998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745.27600108999991</v>
      </c>
      <c r="AK30" s="227"/>
      <c r="AL30" s="227"/>
      <c r="AM30" s="227"/>
      <c r="AN30" s="227"/>
      <c r="AO30" s="227"/>
      <c r="AP30" s="227"/>
      <c r="AQ30" s="227"/>
      <c r="AR30" s="227">
        <v>59.77218946</v>
      </c>
      <c r="AS30" s="295">
        <f>SUM(D30:AR30)/2</f>
        <v>1048.4386631699999</v>
      </c>
    </row>
    <row r="31" spans="1:62" s="17" customFormat="1" ht="18" customHeight="1">
      <c r="A31" s="20"/>
      <c r="B31" s="51" t="s">
        <v>107</v>
      </c>
      <c r="C31" s="25"/>
      <c r="D31" s="227">
        <v>728.75527586999999</v>
      </c>
      <c r="E31" s="227">
        <v>112.99385763000006</v>
      </c>
      <c r="F31" s="227">
        <v>31.038964480000004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339.69301076000005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606.24055437000004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2300.4647844399997</v>
      </c>
      <c r="E32" s="295">
        <f t="shared" si="2"/>
        <v>530.18159028000002</v>
      </c>
      <c r="F32" s="295">
        <f t="shared" si="2"/>
        <v>78.305849640000005</v>
      </c>
      <c r="G32" s="295">
        <f t="shared" si="2"/>
        <v>327.79095501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1642.9433644799999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152.03395885</v>
      </c>
      <c r="AS32" s="295">
        <f>SUM(D32:AR32)/2</f>
        <v>2515.8602513499995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2515.8602513499995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475.38763987000004</v>
      </c>
      <c r="E36" s="227">
        <v>274.36020547999999</v>
      </c>
      <c r="F36" s="227">
        <v>115.96182469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584.63593551999998</v>
      </c>
      <c r="AK36" s="227"/>
      <c r="AL36" s="227"/>
      <c r="AM36" s="227"/>
      <c r="AN36" s="227"/>
      <c r="AO36" s="227"/>
      <c r="AP36" s="227"/>
      <c r="AQ36" s="227"/>
      <c r="AR36" s="227">
        <v>97.13487044</v>
      </c>
      <c r="AS36" s="295">
        <f>SUM(D36:AR36)/2</f>
        <v>773.74023799999998</v>
      </c>
    </row>
    <row r="37" spans="1:62" s="17" customFormat="1" ht="18" customHeight="1">
      <c r="A37" s="24"/>
      <c r="B37" s="51" t="s">
        <v>106</v>
      </c>
      <c r="C37" s="25"/>
      <c r="D37" s="227">
        <v>1548.5426977699999</v>
      </c>
      <c r="E37" s="227">
        <v>756.22520724000015</v>
      </c>
      <c r="F37" s="227">
        <v>144.77635501</v>
      </c>
      <c r="G37" s="227">
        <v>210.94491179000002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646.65885036999987</v>
      </c>
      <c r="AK37" s="227"/>
      <c r="AL37" s="227"/>
      <c r="AM37" s="227"/>
      <c r="AN37" s="227"/>
      <c r="AO37" s="227"/>
      <c r="AP37" s="227"/>
      <c r="AQ37" s="227"/>
      <c r="AR37" s="227">
        <v>97.13487044</v>
      </c>
      <c r="AS37" s="295">
        <f>SUM(D37:AR37)/2</f>
        <v>1702.14144631</v>
      </c>
    </row>
    <row r="38" spans="1:62" s="17" customFormat="1" ht="18" customHeight="1">
      <c r="A38" s="20"/>
      <c r="B38" s="51" t="s">
        <v>107</v>
      </c>
      <c r="C38" s="25"/>
      <c r="D38" s="227">
        <v>29.054274199999998</v>
      </c>
      <c r="E38" s="227">
        <v>599.29759288000002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628.35186707999992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628.35186707999992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2052.9846118399996</v>
      </c>
      <c r="E39" s="295">
        <f t="shared" si="3"/>
        <v>1629.8830056000002</v>
      </c>
      <c r="F39" s="295">
        <f t="shared" si="3"/>
        <v>260.73817969999999</v>
      </c>
      <c r="G39" s="295">
        <f t="shared" si="3"/>
        <v>210.94491179000002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1859.6466529699996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194.26974088</v>
      </c>
      <c r="AS39" s="295">
        <f>SUM(D39:AR39)/2</f>
        <v>3104.2335513900002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3104.2335513900002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4353.4493962799988</v>
      </c>
      <c r="E42" s="295">
        <f>+SUM(E39,E32)</f>
        <v>2160.0645958800001</v>
      </c>
      <c r="F42" s="295">
        <f>+SUM(F39,F32)</f>
        <v>339.04402934000001</v>
      </c>
      <c r="G42" s="295">
        <f>+SUM(G39,G32)</f>
        <v>538.73586680000005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3502.5900174499993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346.30369973000001</v>
      </c>
      <c r="AS42" s="295">
        <f>SUM(D42:AR42)/2</f>
        <v>5620.0938027399989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177591.51332642019</v>
      </c>
      <c r="E46" s="296">
        <f t="shared" si="5"/>
        <v>15496.183779950001</v>
      </c>
      <c r="F46" s="296">
        <f t="shared" si="5"/>
        <v>1457.4755562100001</v>
      </c>
      <c r="G46" s="296">
        <f t="shared" si="5"/>
        <v>1747.3245162399999</v>
      </c>
      <c r="H46" s="296">
        <f t="shared" si="5"/>
        <v>533.91464123999992</v>
      </c>
      <c r="I46" s="296">
        <f t="shared" si="5"/>
        <v>12.99209432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</v>
      </c>
      <c r="R46" s="296">
        <f t="shared" si="5"/>
        <v>9.850776E-2</v>
      </c>
      <c r="S46" s="296">
        <f t="shared" si="5"/>
        <v>0</v>
      </c>
      <c r="T46" s="296">
        <f t="shared" si="5"/>
        <v>0</v>
      </c>
      <c r="U46" s="296">
        <f t="shared" si="5"/>
        <v>0.93522460000000007</v>
      </c>
      <c r="V46" s="296">
        <f t="shared" si="5"/>
        <v>0</v>
      </c>
      <c r="W46" s="296">
        <f t="shared" si="5"/>
        <v>0</v>
      </c>
      <c r="X46" s="296">
        <f t="shared" si="5"/>
        <v>27</v>
      </c>
      <c r="Y46" s="296">
        <f t="shared" si="5"/>
        <v>0</v>
      </c>
      <c r="Z46" s="296">
        <f t="shared" si="5"/>
        <v>0</v>
      </c>
      <c r="AA46" s="296">
        <f t="shared" si="5"/>
        <v>22.739583369999998</v>
      </c>
      <c r="AB46" s="296">
        <f t="shared" si="5"/>
        <v>0</v>
      </c>
      <c r="AC46" s="296">
        <f t="shared" si="5"/>
        <v>0</v>
      </c>
      <c r="AD46" s="296">
        <f t="shared" si="5"/>
        <v>2.7381582899999999</v>
      </c>
      <c r="AE46" s="296">
        <f t="shared" si="5"/>
        <v>1.8963428200000001</v>
      </c>
      <c r="AF46" s="296">
        <f t="shared" si="5"/>
        <v>0</v>
      </c>
      <c r="AG46" s="296">
        <f t="shared" si="5"/>
        <v>0</v>
      </c>
      <c r="AH46" s="296">
        <f t="shared" si="5"/>
        <v>22.935593849999997</v>
      </c>
      <c r="AI46" s="296">
        <f t="shared" si="5"/>
        <v>0</v>
      </c>
      <c r="AJ46" s="296">
        <f t="shared" si="5"/>
        <v>174562.05319133025</v>
      </c>
      <c r="AK46" s="296">
        <f t="shared" si="5"/>
        <v>0</v>
      </c>
      <c r="AL46" s="296">
        <f t="shared" si="5"/>
        <v>0.14734424999999998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150</v>
      </c>
      <c r="AR46" s="296">
        <f t="shared" si="5"/>
        <v>1152.8161957200002</v>
      </c>
      <c r="AS46" s="296">
        <f>+SUM(AS42,AS25,AS18,AS44)</f>
        <v>186391.38202818527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186391.38202818527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2019-10-01T14:38:47Z</dcterms:created>
  <dcterms:modified xsi:type="dcterms:W3CDTF">2019-10-01T14:38:47Z</dcterms:modified>
  <cp:category/>
</cp:coreProperties>
</file>