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2" activeTab="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J13" i="19" l="1"/>
  <c r="K13" i="19"/>
  <c r="D14" i="19"/>
  <c r="E14" i="19"/>
  <c r="E13" i="19" s="1"/>
  <c r="F14" i="19"/>
  <c r="F13" i="19" s="1"/>
  <c r="F13" i="10" s="1"/>
  <c r="G14" i="19"/>
  <c r="G13" i="19" s="1"/>
  <c r="G13" i="10" s="1"/>
  <c r="H14" i="19"/>
  <c r="I14" i="19"/>
  <c r="I13" i="19" s="1"/>
  <c r="I13" i="10" s="1"/>
  <c r="J14" i="19"/>
  <c r="K14" i="19"/>
  <c r="L14" i="19"/>
  <c r="M15" i="19"/>
  <c r="M14" i="19" s="1"/>
  <c r="M16" i="19"/>
  <c r="D17" i="19"/>
  <c r="E17" i="19"/>
  <c r="F17" i="19"/>
  <c r="G17" i="19"/>
  <c r="H17" i="19"/>
  <c r="I17" i="19"/>
  <c r="J17" i="19"/>
  <c r="K17" i="19"/>
  <c r="L17" i="19"/>
  <c r="L17" i="10" s="1"/>
  <c r="M18" i="19"/>
  <c r="M19" i="19"/>
  <c r="D20" i="19"/>
  <c r="E20" i="19"/>
  <c r="F20" i="19"/>
  <c r="G20" i="19"/>
  <c r="H20" i="19"/>
  <c r="H20" i="10" s="1"/>
  <c r="I20" i="19"/>
  <c r="J20" i="19"/>
  <c r="K20" i="19"/>
  <c r="L20" i="19"/>
  <c r="M21" i="19"/>
  <c r="M20" i="19" s="1"/>
  <c r="M20" i="10" s="1"/>
  <c r="M22" i="19"/>
  <c r="D23" i="19"/>
  <c r="E23" i="19"/>
  <c r="F23" i="19"/>
  <c r="G23" i="19"/>
  <c r="H23" i="19"/>
  <c r="I23" i="19"/>
  <c r="J23" i="19"/>
  <c r="K23" i="19"/>
  <c r="L23" i="19"/>
  <c r="L23" i="10" s="1"/>
  <c r="M24" i="19"/>
  <c r="M25" i="19"/>
  <c r="D26" i="19"/>
  <c r="E26" i="19"/>
  <c r="F26" i="19"/>
  <c r="G26" i="19"/>
  <c r="H26" i="19"/>
  <c r="I26" i="19"/>
  <c r="J26" i="19"/>
  <c r="K26" i="19"/>
  <c r="L26" i="19"/>
  <c r="M27" i="19"/>
  <c r="M26" i="19" s="1"/>
  <c r="M26" i="10" s="1"/>
  <c r="M28" i="19"/>
  <c r="K29" i="19"/>
  <c r="J32" i="19"/>
  <c r="K32" i="19"/>
  <c r="K48" i="19" s="1"/>
  <c r="K48" i="10" s="1"/>
  <c r="D33" i="19"/>
  <c r="D32" i="19" s="1"/>
  <c r="E33" i="19"/>
  <c r="E32" i="19" s="1"/>
  <c r="F33" i="19"/>
  <c r="F32" i="19" s="1"/>
  <c r="G33" i="19"/>
  <c r="G32" i="19" s="1"/>
  <c r="H33" i="19"/>
  <c r="I33" i="19"/>
  <c r="I32" i="19" s="1"/>
  <c r="I32" i="10" s="1"/>
  <c r="J33" i="19"/>
  <c r="K33" i="19"/>
  <c r="L33" i="19"/>
  <c r="L32" i="19" s="1"/>
  <c r="M34" i="19"/>
  <c r="M33" i="19" s="1"/>
  <c r="M35" i="19"/>
  <c r="D36" i="19"/>
  <c r="E36" i="19"/>
  <c r="F36" i="19"/>
  <c r="G36" i="19"/>
  <c r="H36" i="19"/>
  <c r="I36" i="19"/>
  <c r="J36" i="19"/>
  <c r="K36" i="19"/>
  <c r="L36" i="19"/>
  <c r="L36" i="10" s="1"/>
  <c r="M37" i="19"/>
  <c r="M38" i="19"/>
  <c r="D39" i="19"/>
  <c r="E39" i="19"/>
  <c r="F39" i="19"/>
  <c r="G39" i="19"/>
  <c r="H39" i="19"/>
  <c r="H39" i="10" s="1"/>
  <c r="I39" i="19"/>
  <c r="J39" i="19"/>
  <c r="K39" i="19"/>
  <c r="L39" i="19"/>
  <c r="M40" i="19"/>
  <c r="M39" i="19" s="1"/>
  <c r="M39" i="10" s="1"/>
  <c r="M41" i="19"/>
  <c r="D42" i="19"/>
  <c r="E42" i="19"/>
  <c r="F42" i="19"/>
  <c r="G42" i="19"/>
  <c r="H42" i="19"/>
  <c r="I42" i="19"/>
  <c r="J42" i="19"/>
  <c r="K42" i="19"/>
  <c r="L42" i="19"/>
  <c r="L42" i="10" s="1"/>
  <c r="M43" i="19"/>
  <c r="M44" i="19"/>
  <c r="D45" i="19"/>
  <c r="E45" i="19"/>
  <c r="F45" i="19"/>
  <c r="G45" i="19"/>
  <c r="G48" i="19" s="1"/>
  <c r="G48" i="10" s="1"/>
  <c r="H45" i="19"/>
  <c r="I45" i="19"/>
  <c r="I48" i="19" s="1"/>
  <c r="I48" i="10" s="1"/>
  <c r="J45" i="19"/>
  <c r="K45" i="19"/>
  <c r="L45" i="19"/>
  <c r="M46" i="19"/>
  <c r="M45" i="19" s="1"/>
  <c r="M47" i="19"/>
  <c r="M50" i="19"/>
  <c r="M51" i="19"/>
  <c r="M52" i="19"/>
  <c r="G55" i="19"/>
  <c r="H55" i="19"/>
  <c r="H71" i="19" s="1"/>
  <c r="H71" i="10" s="1"/>
  <c r="D56" i="19"/>
  <c r="D55" i="19" s="1"/>
  <c r="D55" i="10" s="1"/>
  <c r="E56" i="19"/>
  <c r="F56" i="19"/>
  <c r="F55" i="19" s="1"/>
  <c r="F55" i="10" s="1"/>
  <c r="G56" i="19"/>
  <c r="H56" i="19"/>
  <c r="I56" i="19"/>
  <c r="J56" i="19"/>
  <c r="J55" i="19" s="1"/>
  <c r="K56" i="19"/>
  <c r="K55" i="19" s="1"/>
  <c r="L56" i="19"/>
  <c r="L55" i="19" s="1"/>
  <c r="L55" i="10" s="1"/>
  <c r="M56" i="19"/>
  <c r="M57" i="19"/>
  <c r="M58" i="19"/>
  <c r="D59" i="19"/>
  <c r="E59" i="19"/>
  <c r="F59" i="19"/>
  <c r="G59" i="19"/>
  <c r="H59" i="19"/>
  <c r="M59" i="19" s="1"/>
  <c r="M59" i="10" s="1"/>
  <c r="I59" i="19"/>
  <c r="I59" i="10" s="1"/>
  <c r="J59" i="19"/>
  <c r="K59" i="19"/>
  <c r="L59" i="19"/>
  <c r="M60" i="19"/>
  <c r="M61" i="19"/>
  <c r="D62" i="19"/>
  <c r="E62" i="19"/>
  <c r="E62" i="10" s="1"/>
  <c r="F62" i="19"/>
  <c r="G62" i="19"/>
  <c r="H62" i="19"/>
  <c r="I62" i="19"/>
  <c r="J62" i="19"/>
  <c r="K62" i="19"/>
  <c r="L62" i="19"/>
  <c r="M62" i="19"/>
  <c r="M62" i="10" s="1"/>
  <c r="M63" i="19"/>
  <c r="M64" i="19"/>
  <c r="D65" i="19"/>
  <c r="E65" i="19"/>
  <c r="F65" i="19"/>
  <c r="G65" i="19"/>
  <c r="H65" i="19"/>
  <c r="I65" i="19"/>
  <c r="I65" i="10" s="1"/>
  <c r="J65" i="19"/>
  <c r="K65" i="19"/>
  <c r="L65" i="19"/>
  <c r="M66" i="19"/>
  <c r="M67" i="19"/>
  <c r="D68" i="19"/>
  <c r="E68" i="19"/>
  <c r="F68" i="19"/>
  <c r="G68" i="19"/>
  <c r="H68" i="19"/>
  <c r="I68" i="19"/>
  <c r="J68" i="19"/>
  <c r="K68" i="19"/>
  <c r="L68" i="19"/>
  <c r="M68" i="19"/>
  <c r="M68" i="10" s="1"/>
  <c r="M69" i="19"/>
  <c r="M70" i="19"/>
  <c r="M73" i="19"/>
  <c r="M74" i="19"/>
  <c r="M75" i="19"/>
  <c r="K13" i="10"/>
  <c r="D14" i="10"/>
  <c r="E14" i="10"/>
  <c r="F14" i="10"/>
  <c r="G14" i="10"/>
  <c r="I14" i="10"/>
  <c r="J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K29" i="10"/>
  <c r="G30" i="10"/>
  <c r="H30" i="10"/>
  <c r="I30" i="10"/>
  <c r="J30" i="10"/>
  <c r="K30" i="10"/>
  <c r="L30" i="10"/>
  <c r="M30" i="10"/>
  <c r="D31" i="10"/>
  <c r="E31" i="10"/>
  <c r="F31" i="10"/>
  <c r="G31" i="10"/>
  <c r="H31" i="10"/>
  <c r="I31" i="10"/>
  <c r="J31" i="10"/>
  <c r="K31" i="10"/>
  <c r="L31" i="10"/>
  <c r="M31" i="10"/>
  <c r="G32" i="10"/>
  <c r="K32" i="10"/>
  <c r="D33" i="10"/>
  <c r="E33" i="10"/>
  <c r="F33" i="10"/>
  <c r="G33" i="10"/>
  <c r="I33" i="10"/>
  <c r="J33" i="10"/>
  <c r="K33" i="10"/>
  <c r="L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E36" i="10"/>
  <c r="F36" i="10"/>
  <c r="G36" i="10"/>
  <c r="H36" i="10"/>
  <c r="I36" i="10"/>
  <c r="J36" i="10"/>
  <c r="K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E42" i="10"/>
  <c r="F42" i="10"/>
  <c r="G42" i="10"/>
  <c r="H42" i="10"/>
  <c r="I42" i="10"/>
  <c r="J42" i="10"/>
  <c r="K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H55" i="10"/>
  <c r="D56" i="10"/>
  <c r="F56" i="10"/>
  <c r="G56" i="10"/>
  <c r="H56" i="10"/>
  <c r="I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F59" i="10"/>
  <c r="G59" i="10"/>
  <c r="H59" i="10"/>
  <c r="J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F62" i="10"/>
  <c r="G62" i="10"/>
  <c r="H62" i="10"/>
  <c r="I62" i="10"/>
  <c r="J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H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D68" i="10"/>
  <c r="F68" i="10"/>
  <c r="G68" i="10"/>
  <c r="H68" i="10"/>
  <c r="I68" i="10"/>
  <c r="J68" i="10"/>
  <c r="K68" i="10"/>
  <c r="L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F13" i="20"/>
  <c r="F13" i="11" s="1"/>
  <c r="K13" i="20"/>
  <c r="D14" i="20"/>
  <c r="D13" i="20" s="1"/>
  <c r="E14" i="20"/>
  <c r="F14" i="20"/>
  <c r="G14" i="20"/>
  <c r="H14" i="20"/>
  <c r="H13" i="20" s="1"/>
  <c r="I14" i="20"/>
  <c r="I13" i="20" s="1"/>
  <c r="I13" i="11" s="1"/>
  <c r="J14" i="20"/>
  <c r="K14" i="20"/>
  <c r="L15" i="20"/>
  <c r="L16" i="20"/>
  <c r="D17" i="20"/>
  <c r="E17" i="20"/>
  <c r="F17" i="20"/>
  <c r="G17" i="20"/>
  <c r="H17" i="20"/>
  <c r="I17" i="20"/>
  <c r="J17" i="20"/>
  <c r="J17" i="11" s="1"/>
  <c r="K17" i="20"/>
  <c r="L18" i="20"/>
  <c r="L17" i="20" s="1"/>
  <c r="L17" i="11" s="1"/>
  <c r="L19" i="20"/>
  <c r="D20" i="20"/>
  <c r="E20" i="20"/>
  <c r="F20" i="20"/>
  <c r="G20" i="20"/>
  <c r="G20" i="11" s="1"/>
  <c r="H20" i="20"/>
  <c r="I20" i="20"/>
  <c r="J20" i="20"/>
  <c r="K20" i="20"/>
  <c r="L20" i="20"/>
  <c r="L21" i="20"/>
  <c r="L22" i="20"/>
  <c r="D23" i="20"/>
  <c r="D23" i="11" s="1"/>
  <c r="E23" i="20"/>
  <c r="F23" i="20"/>
  <c r="G23" i="20"/>
  <c r="H23" i="20"/>
  <c r="I23" i="20"/>
  <c r="J23" i="20"/>
  <c r="K23" i="20"/>
  <c r="L23" i="20"/>
  <c r="L23" i="11" s="1"/>
  <c r="L24" i="20"/>
  <c r="L25" i="20"/>
  <c r="D26" i="20"/>
  <c r="E26" i="20"/>
  <c r="F26" i="20"/>
  <c r="G26" i="20"/>
  <c r="H26" i="20"/>
  <c r="I26" i="20"/>
  <c r="J26" i="20"/>
  <c r="K26" i="20"/>
  <c r="L27" i="20"/>
  <c r="L26" i="20" s="1"/>
  <c r="L28" i="20"/>
  <c r="F29" i="20"/>
  <c r="F29" i="11" s="1"/>
  <c r="K29" i="20"/>
  <c r="E32" i="20"/>
  <c r="E32" i="11" s="1"/>
  <c r="J32" i="20"/>
  <c r="D33" i="20"/>
  <c r="E33" i="20"/>
  <c r="F33" i="20"/>
  <c r="G33" i="20"/>
  <c r="G32" i="20" s="1"/>
  <c r="H33" i="20"/>
  <c r="H32" i="20" s="1"/>
  <c r="H32" i="11" s="1"/>
  <c r="I33" i="20"/>
  <c r="J33" i="20"/>
  <c r="K33" i="20"/>
  <c r="K32" i="20" s="1"/>
  <c r="L33" i="20"/>
  <c r="L34" i="20"/>
  <c r="L35" i="20"/>
  <c r="D36" i="20"/>
  <c r="E36" i="20"/>
  <c r="F36" i="20"/>
  <c r="G36" i="20"/>
  <c r="H36" i="20"/>
  <c r="I36" i="20"/>
  <c r="I36" i="11" s="1"/>
  <c r="J36" i="20"/>
  <c r="K36" i="20"/>
  <c r="L37" i="20"/>
  <c r="L36" i="20" s="1"/>
  <c r="L36" i="11" s="1"/>
  <c r="L38" i="20"/>
  <c r="D39" i="20"/>
  <c r="E39" i="20"/>
  <c r="F39" i="20"/>
  <c r="F39" i="11" s="1"/>
  <c r="G39" i="20"/>
  <c r="H39" i="20"/>
  <c r="I39" i="20"/>
  <c r="J39" i="20"/>
  <c r="K39" i="20"/>
  <c r="L40" i="20"/>
  <c r="L41" i="20"/>
  <c r="D42" i="20"/>
  <c r="E42" i="20"/>
  <c r="F42" i="20"/>
  <c r="G42" i="20"/>
  <c r="H42" i="20"/>
  <c r="I42" i="20"/>
  <c r="J42" i="20"/>
  <c r="K42" i="20"/>
  <c r="K42" i="11" s="1"/>
  <c r="L42" i="20"/>
  <c r="L43" i="20"/>
  <c r="L44" i="20"/>
  <c r="D45" i="20"/>
  <c r="E45" i="20"/>
  <c r="F45" i="20"/>
  <c r="G45" i="20"/>
  <c r="H45" i="20"/>
  <c r="I45" i="20"/>
  <c r="J45" i="20"/>
  <c r="K45" i="20"/>
  <c r="L46" i="20"/>
  <c r="L45" i="20" s="1"/>
  <c r="L47" i="20"/>
  <c r="E48" i="20"/>
  <c r="E48" i="11" s="1"/>
  <c r="J48" i="20"/>
  <c r="L50" i="20"/>
  <c r="L51" i="20"/>
  <c r="L52" i="20"/>
  <c r="F55" i="20"/>
  <c r="F71" i="20" s="1"/>
  <c r="F71" i="11" s="1"/>
  <c r="I55" i="20"/>
  <c r="D56" i="20"/>
  <c r="D55" i="20" s="1"/>
  <c r="D55" i="11" s="1"/>
  <c r="E56" i="20"/>
  <c r="F56" i="20"/>
  <c r="G56" i="20"/>
  <c r="G55" i="20" s="1"/>
  <c r="H56" i="20"/>
  <c r="I56" i="20"/>
  <c r="J56" i="20"/>
  <c r="K56" i="20"/>
  <c r="K55" i="20" s="1"/>
  <c r="K71" i="20" s="1"/>
  <c r="L57" i="20"/>
  <c r="L56" i="20" s="1"/>
  <c r="L58" i="20"/>
  <c r="D59" i="20"/>
  <c r="E59" i="20"/>
  <c r="E59" i="11" s="1"/>
  <c r="F59" i="20"/>
  <c r="G59" i="20"/>
  <c r="H59" i="20"/>
  <c r="I59" i="20"/>
  <c r="J59" i="20"/>
  <c r="J55" i="20" s="1"/>
  <c r="K59" i="20"/>
  <c r="L60" i="20"/>
  <c r="L61" i="20"/>
  <c r="L63" i="20"/>
  <c r="L64" i="20"/>
  <c r="D65" i="20"/>
  <c r="E65" i="20"/>
  <c r="F65" i="20"/>
  <c r="G65" i="20"/>
  <c r="H65" i="20"/>
  <c r="H65" i="11" s="1"/>
  <c r="I65" i="20"/>
  <c r="J65" i="20"/>
  <c r="K65" i="20"/>
  <c r="L66" i="20"/>
  <c r="L65" i="20" s="1"/>
  <c r="L65" i="11" s="1"/>
  <c r="L67" i="20"/>
  <c r="D68" i="20"/>
  <c r="D71" i="20" s="1"/>
  <c r="D71" i="11" s="1"/>
  <c r="E68" i="20"/>
  <c r="F68" i="20"/>
  <c r="G68" i="20"/>
  <c r="H68" i="20"/>
  <c r="I68" i="20"/>
  <c r="J68" i="20"/>
  <c r="K68" i="20"/>
  <c r="L69" i="20"/>
  <c r="L70" i="20"/>
  <c r="L72" i="20"/>
  <c r="L73" i="20"/>
  <c r="L74" i="20"/>
  <c r="L75" i="20"/>
  <c r="K13" i="11"/>
  <c r="D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G17" i="11"/>
  <c r="H17" i="11"/>
  <c r="I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F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E23" i="11"/>
  <c r="F23" i="11"/>
  <c r="G23" i="11"/>
  <c r="H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K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J32" i="11"/>
  <c r="E33" i="11"/>
  <c r="F33" i="11"/>
  <c r="G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D42" i="11"/>
  <c r="E42" i="11"/>
  <c r="F42" i="11"/>
  <c r="G42" i="11"/>
  <c r="H42" i="11"/>
  <c r="I42" i="11"/>
  <c r="J42" i="11"/>
  <c r="L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J48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F55" i="11"/>
  <c r="K55" i="11"/>
  <c r="D56" i="11"/>
  <c r="E56" i="11"/>
  <c r="F56" i="11"/>
  <c r="G56" i="11"/>
  <c r="I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H62" i="11"/>
  <c r="I62" i="11"/>
  <c r="J62" i="11"/>
  <c r="K62" i="11"/>
  <c r="L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E65" i="11"/>
  <c r="F65" i="11"/>
  <c r="G65" i="11"/>
  <c r="I65" i="11"/>
  <c r="J65" i="11"/>
  <c r="K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D68" i="11"/>
  <c r="F68" i="11"/>
  <c r="G68" i="11"/>
  <c r="H68" i="11"/>
  <c r="I68" i="11"/>
  <c r="J68" i="11"/>
  <c r="K68" i="11"/>
  <c r="D69" i="11"/>
  <c r="E69" i="11"/>
  <c r="F69" i="11"/>
  <c r="G69" i="11"/>
  <c r="H69" i="11"/>
  <c r="I69" i="11"/>
  <c r="J69" i="11"/>
  <c r="K69" i="11"/>
  <c r="D70" i="11"/>
  <c r="E70" i="11"/>
  <c r="F70" i="11"/>
  <c r="G70" i="11"/>
  <c r="H70" i="11"/>
  <c r="I70" i="11"/>
  <c r="J70" i="11"/>
  <c r="K70" i="11"/>
  <c r="L70" i="11"/>
  <c r="K71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4" i="21"/>
  <c r="D13" i="21" s="1"/>
  <c r="D13" i="12" s="1"/>
  <c r="E14" i="21"/>
  <c r="F14" i="21"/>
  <c r="G14" i="21"/>
  <c r="H14" i="21"/>
  <c r="H13" i="21" s="1"/>
  <c r="H13" i="12" s="1"/>
  <c r="I14" i="21"/>
  <c r="J14" i="21"/>
  <c r="K14" i="21"/>
  <c r="K14" i="12" s="1"/>
  <c r="L14" i="21"/>
  <c r="L13" i="21" s="1"/>
  <c r="L13" i="12" s="1"/>
  <c r="K15" i="21"/>
  <c r="M15" i="21" s="1"/>
  <c r="K16" i="21"/>
  <c r="K16" i="12" s="1"/>
  <c r="D17" i="21"/>
  <c r="E17" i="21"/>
  <c r="E13" i="21" s="1"/>
  <c r="F17" i="21"/>
  <c r="F13" i="21" s="1"/>
  <c r="G17" i="21"/>
  <c r="H17" i="21"/>
  <c r="I17" i="21"/>
  <c r="J17" i="21"/>
  <c r="J13" i="21" s="1"/>
  <c r="K17" i="21"/>
  <c r="L17" i="21"/>
  <c r="M17" i="21"/>
  <c r="K18" i="21"/>
  <c r="M18" i="21" s="1"/>
  <c r="M18" i="12" s="1"/>
  <c r="K19" i="21"/>
  <c r="M19" i="21" s="1"/>
  <c r="M19" i="12" s="1"/>
  <c r="D20" i="21"/>
  <c r="E20" i="21"/>
  <c r="F20" i="21"/>
  <c r="G20" i="21"/>
  <c r="H20" i="21"/>
  <c r="I20" i="21"/>
  <c r="J20" i="21"/>
  <c r="L20" i="21"/>
  <c r="K21" i="21"/>
  <c r="M21" i="21"/>
  <c r="K22" i="21"/>
  <c r="M22" i="21" s="1"/>
  <c r="M22" i="12" s="1"/>
  <c r="D23" i="21"/>
  <c r="E23" i="21"/>
  <c r="F23" i="21"/>
  <c r="G23" i="21"/>
  <c r="H23" i="21"/>
  <c r="I23" i="21"/>
  <c r="I23" i="12" s="1"/>
  <c r="J23" i="21"/>
  <c r="L23" i="21"/>
  <c r="K24" i="21"/>
  <c r="K23" i="21" s="1"/>
  <c r="K23" i="12" s="1"/>
  <c r="K25" i="21"/>
  <c r="M25" i="21"/>
  <c r="D26" i="21"/>
  <c r="E26" i="21"/>
  <c r="F26" i="21"/>
  <c r="G26" i="21"/>
  <c r="H26" i="21"/>
  <c r="H29" i="21" s="1"/>
  <c r="H29" i="12" s="1"/>
  <c r="I26" i="21"/>
  <c r="J26" i="21"/>
  <c r="K26" i="21"/>
  <c r="L26" i="21"/>
  <c r="K27" i="21"/>
  <c r="M27" i="21" s="1"/>
  <c r="K28" i="21"/>
  <c r="M28" i="21" s="1"/>
  <c r="M28" i="12" s="1"/>
  <c r="D33" i="21"/>
  <c r="E33" i="21"/>
  <c r="E32" i="21" s="1"/>
  <c r="F33" i="21"/>
  <c r="G33" i="21"/>
  <c r="G33" i="12" s="1"/>
  <c r="H33" i="21"/>
  <c r="I33" i="21"/>
  <c r="J33" i="21"/>
  <c r="L33" i="21"/>
  <c r="K34" i="21"/>
  <c r="M34" i="21"/>
  <c r="M34" i="12" s="1"/>
  <c r="K35" i="21"/>
  <c r="M35" i="21" s="1"/>
  <c r="M35" i="12" s="1"/>
  <c r="D36" i="21"/>
  <c r="D32" i="21" s="1"/>
  <c r="E36" i="21"/>
  <c r="F36" i="21"/>
  <c r="G36" i="21"/>
  <c r="H36" i="21"/>
  <c r="I36" i="21"/>
  <c r="I36" i="12" s="1"/>
  <c r="J36" i="21"/>
  <c r="L36" i="21"/>
  <c r="K37" i="21"/>
  <c r="K36" i="21" s="1"/>
  <c r="K36" i="12" s="1"/>
  <c r="M37" i="21"/>
  <c r="K38" i="21"/>
  <c r="M38" i="21"/>
  <c r="M38" i="12" s="1"/>
  <c r="D39" i="21"/>
  <c r="E39" i="21"/>
  <c r="F39" i="21"/>
  <c r="G39" i="21"/>
  <c r="H39" i="21"/>
  <c r="I39" i="21"/>
  <c r="J39" i="21"/>
  <c r="L39" i="21"/>
  <c r="K40" i="21"/>
  <c r="K41" i="21"/>
  <c r="D42" i="21"/>
  <c r="E42" i="21"/>
  <c r="E42" i="12" s="1"/>
  <c r="F42" i="21"/>
  <c r="G42" i="21"/>
  <c r="H42" i="21"/>
  <c r="H32" i="21" s="1"/>
  <c r="H32" i="12" s="1"/>
  <c r="I42" i="21"/>
  <c r="J42" i="21"/>
  <c r="L42" i="21"/>
  <c r="K43" i="21"/>
  <c r="K44" i="21"/>
  <c r="D45" i="21"/>
  <c r="E45" i="21"/>
  <c r="F45" i="21"/>
  <c r="G45" i="21"/>
  <c r="G45" i="12" s="1"/>
  <c r="H45" i="21"/>
  <c r="H48" i="21" s="1"/>
  <c r="H48" i="12" s="1"/>
  <c r="I45" i="21"/>
  <c r="J45" i="21"/>
  <c r="L45" i="21"/>
  <c r="K46" i="21"/>
  <c r="M46" i="21"/>
  <c r="M46" i="12" s="1"/>
  <c r="K47" i="21"/>
  <c r="M47" i="21" s="1"/>
  <c r="M47" i="12" s="1"/>
  <c r="D48" i="21"/>
  <c r="L48" i="21"/>
  <c r="L48" i="12" s="1"/>
  <c r="K50" i="21"/>
  <c r="K51" i="21"/>
  <c r="M51" i="21"/>
  <c r="K52" i="21"/>
  <c r="M52" i="21" s="1"/>
  <c r="M52" i="12" s="1"/>
  <c r="D55" i="21"/>
  <c r="D55" i="12" s="1"/>
  <c r="D56" i="21"/>
  <c r="E56" i="21"/>
  <c r="F56" i="21"/>
  <c r="F55" i="21" s="1"/>
  <c r="F71" i="21" s="1"/>
  <c r="G56" i="21"/>
  <c r="G55" i="21" s="1"/>
  <c r="H56" i="21"/>
  <c r="H55" i="21" s="1"/>
  <c r="H55" i="12" s="1"/>
  <c r="I56" i="21"/>
  <c r="J56" i="21"/>
  <c r="K56" i="21"/>
  <c r="L56" i="21"/>
  <c r="K57" i="21"/>
  <c r="M57" i="21" s="1"/>
  <c r="K58" i="21"/>
  <c r="M58" i="21" s="1"/>
  <c r="M58" i="12" s="1"/>
  <c r="D59" i="21"/>
  <c r="E59" i="21"/>
  <c r="F59" i="21"/>
  <c r="G59" i="21"/>
  <c r="H59" i="21"/>
  <c r="I59" i="21"/>
  <c r="J59" i="21"/>
  <c r="J55" i="21" s="1"/>
  <c r="J71" i="21" s="1"/>
  <c r="K59" i="21"/>
  <c r="L59" i="21"/>
  <c r="K60" i="21"/>
  <c r="M60" i="21" s="1"/>
  <c r="K61" i="21"/>
  <c r="M61" i="21" s="1"/>
  <c r="D62" i="21"/>
  <c r="E62" i="21"/>
  <c r="F62" i="21"/>
  <c r="G62" i="21"/>
  <c r="G62" i="12" s="1"/>
  <c r="H62" i="21"/>
  <c r="I62" i="21"/>
  <c r="J62" i="21"/>
  <c r="L62" i="21"/>
  <c r="K63" i="21"/>
  <c r="M63" i="21"/>
  <c r="K64" i="21"/>
  <c r="M64" i="21" s="1"/>
  <c r="M64" i="12" s="1"/>
  <c r="D65" i="21"/>
  <c r="E65" i="21"/>
  <c r="F65" i="21"/>
  <c r="G65" i="21"/>
  <c r="H65" i="21"/>
  <c r="I65" i="21"/>
  <c r="J65" i="21"/>
  <c r="L65" i="21"/>
  <c r="K66" i="21"/>
  <c r="K65" i="21" s="1"/>
  <c r="K67" i="21"/>
  <c r="M67" i="21"/>
  <c r="M67" i="12" s="1"/>
  <c r="D68" i="21"/>
  <c r="E68" i="21"/>
  <c r="F68" i="21"/>
  <c r="G68" i="21"/>
  <c r="G71" i="21" s="1"/>
  <c r="H68" i="21"/>
  <c r="H71" i="21" s="1"/>
  <c r="H71" i="12" s="1"/>
  <c r="I68" i="21"/>
  <c r="J68" i="21"/>
  <c r="K68" i="21"/>
  <c r="L68" i="21"/>
  <c r="K69" i="21"/>
  <c r="M69" i="21" s="1"/>
  <c r="K70" i="21"/>
  <c r="M70" i="21" s="1"/>
  <c r="M70" i="12" s="1"/>
  <c r="L71" i="21"/>
  <c r="K73" i="21"/>
  <c r="M73" i="21" s="1"/>
  <c r="K74" i="21"/>
  <c r="M74" i="21" s="1"/>
  <c r="M74" i="12" s="1"/>
  <c r="K75" i="21"/>
  <c r="K75" i="12" s="1"/>
  <c r="D14" i="12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L16" i="12"/>
  <c r="D17" i="12"/>
  <c r="E17" i="12"/>
  <c r="F17" i="12"/>
  <c r="G17" i="12"/>
  <c r="H17" i="12"/>
  <c r="I17" i="12"/>
  <c r="J17" i="12"/>
  <c r="K17" i="12"/>
  <c r="L17" i="12"/>
  <c r="M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G20" i="12"/>
  <c r="H20" i="12"/>
  <c r="I20" i="12"/>
  <c r="J20" i="12"/>
  <c r="L20" i="12"/>
  <c r="D21" i="12"/>
  <c r="E21" i="12"/>
  <c r="F21" i="12"/>
  <c r="G21" i="12"/>
  <c r="H21" i="12"/>
  <c r="I21" i="12"/>
  <c r="J21" i="12"/>
  <c r="K21" i="12"/>
  <c r="L21" i="12"/>
  <c r="M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H23" i="12"/>
  <c r="J23" i="12"/>
  <c r="L23" i="12"/>
  <c r="D24" i="12"/>
  <c r="E24" i="12"/>
  <c r="F24" i="12"/>
  <c r="G24" i="12"/>
  <c r="H24" i="12"/>
  <c r="I24" i="12"/>
  <c r="J24" i="12"/>
  <c r="L24" i="12"/>
  <c r="D25" i="12"/>
  <c r="E25" i="12"/>
  <c r="F25" i="12"/>
  <c r="G25" i="12"/>
  <c r="H25" i="12"/>
  <c r="I25" i="12"/>
  <c r="J25" i="12"/>
  <c r="K25" i="12"/>
  <c r="L25" i="12"/>
  <c r="M25" i="12"/>
  <c r="D26" i="12"/>
  <c r="E26" i="12"/>
  <c r="F26" i="12"/>
  <c r="G26" i="12"/>
  <c r="H26" i="12"/>
  <c r="I26" i="12"/>
  <c r="J26" i="12"/>
  <c r="K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D32" i="12"/>
  <c r="L32" i="12"/>
  <c r="D33" i="12"/>
  <c r="E33" i="12"/>
  <c r="F33" i="12"/>
  <c r="H33" i="12"/>
  <c r="I33" i="12"/>
  <c r="L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6" i="12"/>
  <c r="E36" i="12"/>
  <c r="F36" i="12"/>
  <c r="G36" i="12"/>
  <c r="H36" i="12"/>
  <c r="J36" i="12"/>
  <c r="L36" i="12"/>
  <c r="D37" i="12"/>
  <c r="E37" i="12"/>
  <c r="F37" i="12"/>
  <c r="G37" i="12"/>
  <c r="H37" i="12"/>
  <c r="I37" i="12"/>
  <c r="J37" i="12"/>
  <c r="K37" i="12"/>
  <c r="L37" i="12"/>
  <c r="M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L39" i="12"/>
  <c r="D40" i="12"/>
  <c r="E40" i="12"/>
  <c r="F40" i="12"/>
  <c r="G40" i="12"/>
  <c r="H40" i="12"/>
  <c r="I40" i="12"/>
  <c r="J40" i="12"/>
  <c r="L40" i="12"/>
  <c r="D41" i="12"/>
  <c r="E41" i="12"/>
  <c r="F41" i="12"/>
  <c r="G41" i="12"/>
  <c r="H41" i="12"/>
  <c r="I41" i="12"/>
  <c r="J41" i="12"/>
  <c r="K41" i="12"/>
  <c r="L41" i="12"/>
  <c r="D42" i="12"/>
  <c r="F42" i="12"/>
  <c r="G42" i="12"/>
  <c r="H42" i="12"/>
  <c r="I42" i="12"/>
  <c r="J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L44" i="12"/>
  <c r="D45" i="12"/>
  <c r="E45" i="12"/>
  <c r="F45" i="12"/>
  <c r="H45" i="12"/>
  <c r="I45" i="12"/>
  <c r="J45" i="12"/>
  <c r="L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K47" i="12"/>
  <c r="L47" i="12"/>
  <c r="D48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F55" i="12"/>
  <c r="G55" i="12"/>
  <c r="L55" i="12"/>
  <c r="D56" i="12"/>
  <c r="E56" i="12"/>
  <c r="F56" i="12"/>
  <c r="G56" i="12"/>
  <c r="H56" i="12"/>
  <c r="I56" i="12"/>
  <c r="J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D59" i="12"/>
  <c r="F59" i="12"/>
  <c r="G59" i="12"/>
  <c r="H59" i="12"/>
  <c r="I59" i="12"/>
  <c r="J59" i="12"/>
  <c r="K59" i="12"/>
  <c r="L59" i="12"/>
  <c r="D60" i="12"/>
  <c r="E60" i="12"/>
  <c r="F60" i="12"/>
  <c r="G60" i="12"/>
  <c r="H60" i="12"/>
  <c r="I60" i="12"/>
  <c r="J60" i="12"/>
  <c r="K60" i="12"/>
  <c r="L60" i="12"/>
  <c r="M60" i="12"/>
  <c r="D61" i="12"/>
  <c r="E61" i="12"/>
  <c r="F61" i="12"/>
  <c r="G61" i="12"/>
  <c r="H61" i="12"/>
  <c r="I61" i="12"/>
  <c r="J61" i="12"/>
  <c r="K61" i="12"/>
  <c r="L61" i="12"/>
  <c r="D62" i="12"/>
  <c r="E62" i="12"/>
  <c r="F62" i="12"/>
  <c r="H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D64" i="12"/>
  <c r="E64" i="12"/>
  <c r="F64" i="12"/>
  <c r="G64" i="12"/>
  <c r="H64" i="12"/>
  <c r="I64" i="12"/>
  <c r="J64" i="12"/>
  <c r="K64" i="12"/>
  <c r="L64" i="12"/>
  <c r="D65" i="12"/>
  <c r="E65" i="12"/>
  <c r="F65" i="12"/>
  <c r="G65" i="12"/>
  <c r="H65" i="12"/>
  <c r="J65" i="12"/>
  <c r="K65" i="12"/>
  <c r="L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K67" i="12"/>
  <c r="L67" i="12"/>
  <c r="D68" i="12"/>
  <c r="E68" i="12"/>
  <c r="F68" i="12"/>
  <c r="G68" i="12"/>
  <c r="H68" i="12"/>
  <c r="I68" i="12"/>
  <c r="J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K70" i="12"/>
  <c r="L70" i="12"/>
  <c r="F71" i="12"/>
  <c r="G71" i="12"/>
  <c r="J71" i="12"/>
  <c r="L71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M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L75" i="12"/>
  <c r="R6" i="22"/>
  <c r="L13" i="22"/>
  <c r="T13" i="22"/>
  <c r="V13" i="22"/>
  <c r="AD13" i="22"/>
  <c r="AD13" i="13" s="1"/>
  <c r="AE13" i="22"/>
  <c r="AE13" i="13" s="1"/>
  <c r="AQ13" i="22"/>
  <c r="AQ13" i="13" s="1"/>
  <c r="AR13" i="22"/>
  <c r="D14" i="22"/>
  <c r="E14" i="22"/>
  <c r="F14" i="22"/>
  <c r="G14" i="22"/>
  <c r="H14" i="22"/>
  <c r="I14" i="22"/>
  <c r="I14" i="13" s="1"/>
  <c r="J14" i="22"/>
  <c r="J14" i="13" s="1"/>
  <c r="K14" i="22"/>
  <c r="K13" i="22" s="1"/>
  <c r="K13" i="13" s="1"/>
  <c r="L14" i="22"/>
  <c r="M14" i="22"/>
  <c r="N14" i="22"/>
  <c r="O14" i="22"/>
  <c r="P14" i="22"/>
  <c r="Q14" i="22"/>
  <c r="R14" i="22"/>
  <c r="S14" i="22"/>
  <c r="S13" i="22" s="1"/>
  <c r="T14" i="22"/>
  <c r="U14" i="22"/>
  <c r="V14" i="22"/>
  <c r="W14" i="22"/>
  <c r="X14" i="22"/>
  <c r="Y14" i="22"/>
  <c r="Z14" i="22"/>
  <c r="AA14" i="22"/>
  <c r="AA13" i="22" s="1"/>
  <c r="AA13" i="13" s="1"/>
  <c r="AB14" i="22"/>
  <c r="AB13" i="22" s="1"/>
  <c r="AB13" i="13" s="1"/>
  <c r="AC14" i="22"/>
  <c r="AD14" i="22"/>
  <c r="AE14" i="22"/>
  <c r="AF14" i="22"/>
  <c r="AG14" i="22"/>
  <c r="AG14" i="13" s="1"/>
  <c r="AH14" i="22"/>
  <c r="AI14" i="22"/>
  <c r="AI13" i="22" s="1"/>
  <c r="AI13" i="13" s="1"/>
  <c r="AJ14" i="22"/>
  <c r="AJ13" i="22" s="1"/>
  <c r="AJ13" i="13" s="1"/>
  <c r="AK14" i="22"/>
  <c r="AL14" i="22"/>
  <c r="AM14" i="22"/>
  <c r="AN14" i="22"/>
  <c r="AO14" i="22"/>
  <c r="AO14" i="13" s="1"/>
  <c r="AP14" i="22"/>
  <c r="AQ14" i="22"/>
  <c r="AR14" i="22"/>
  <c r="D17" i="22"/>
  <c r="D13" i="22" s="1"/>
  <c r="D13" i="13" s="1"/>
  <c r="E17" i="22"/>
  <c r="F17" i="22"/>
  <c r="G17" i="22"/>
  <c r="G17" i="13" s="1"/>
  <c r="H17" i="22"/>
  <c r="I17" i="22"/>
  <c r="I17" i="13" s="1"/>
  <c r="J17" i="22"/>
  <c r="K17" i="22"/>
  <c r="L17" i="22"/>
  <c r="M17" i="22"/>
  <c r="N17" i="22"/>
  <c r="O17" i="22"/>
  <c r="O17" i="13" s="1"/>
  <c r="P17" i="22"/>
  <c r="Q17" i="22"/>
  <c r="Q17" i="13" s="1"/>
  <c r="R17" i="22"/>
  <c r="S17" i="22"/>
  <c r="T17" i="22"/>
  <c r="U17" i="22"/>
  <c r="V17" i="22"/>
  <c r="W17" i="22"/>
  <c r="W17" i="13" s="1"/>
  <c r="X17" i="22"/>
  <c r="Y17" i="22"/>
  <c r="Y17" i="13" s="1"/>
  <c r="Z17" i="22"/>
  <c r="AA17" i="22"/>
  <c r="AB17" i="22"/>
  <c r="AC17" i="22"/>
  <c r="AD17" i="22"/>
  <c r="AE17" i="22"/>
  <c r="AE17" i="13" s="1"/>
  <c r="AF17" i="22"/>
  <c r="AG17" i="22"/>
  <c r="AG13" i="22" s="1"/>
  <c r="AH17" i="22"/>
  <c r="AI17" i="22"/>
  <c r="AJ17" i="22"/>
  <c r="AK17" i="22"/>
  <c r="AL17" i="22"/>
  <c r="AM17" i="22"/>
  <c r="AM17" i="13" s="1"/>
  <c r="AN17" i="22"/>
  <c r="AO17" i="22"/>
  <c r="AO13" i="22" s="1"/>
  <c r="AP17" i="22"/>
  <c r="AQ17" i="22"/>
  <c r="AR17" i="22"/>
  <c r="D20" i="22"/>
  <c r="E20" i="22"/>
  <c r="F20" i="22"/>
  <c r="G20" i="22"/>
  <c r="H20" i="22"/>
  <c r="H20" i="13" s="1"/>
  <c r="I20" i="22"/>
  <c r="I20" i="13" s="1"/>
  <c r="J20" i="22"/>
  <c r="K20" i="22"/>
  <c r="L20" i="22"/>
  <c r="M20" i="22"/>
  <c r="N20" i="22"/>
  <c r="O20" i="22"/>
  <c r="P20" i="22"/>
  <c r="Q20" i="22"/>
  <c r="Q20" i="13" s="1"/>
  <c r="R20" i="22"/>
  <c r="S20" i="22"/>
  <c r="T20" i="22"/>
  <c r="U20" i="22"/>
  <c r="V20" i="22"/>
  <c r="W20" i="22"/>
  <c r="X20" i="22"/>
  <c r="Y20" i="22"/>
  <c r="Y20" i="13" s="1"/>
  <c r="Z20" i="22"/>
  <c r="AA20" i="22"/>
  <c r="AB20" i="22"/>
  <c r="AC20" i="22"/>
  <c r="AD20" i="22"/>
  <c r="AE20" i="22"/>
  <c r="AF20" i="22"/>
  <c r="AF20" i="13" s="1"/>
  <c r="AG20" i="22"/>
  <c r="AG20" i="13" s="1"/>
  <c r="AH20" i="22"/>
  <c r="AI20" i="22"/>
  <c r="AJ20" i="22"/>
  <c r="AK20" i="22"/>
  <c r="AL20" i="22"/>
  <c r="AM20" i="22"/>
  <c r="AN20" i="22"/>
  <c r="AO20" i="22"/>
  <c r="AO20" i="13" s="1"/>
  <c r="AP20" i="22"/>
  <c r="AQ20" i="22"/>
  <c r="AR20" i="22"/>
  <c r="D23" i="22"/>
  <c r="E23" i="22"/>
  <c r="F23" i="22"/>
  <c r="F23" i="13" s="1"/>
  <c r="G23" i="22"/>
  <c r="G23" i="13" s="1"/>
  <c r="H23" i="22"/>
  <c r="H23" i="13" s="1"/>
  <c r="I23" i="22"/>
  <c r="J23" i="22"/>
  <c r="K23" i="22"/>
  <c r="L23" i="22"/>
  <c r="M23" i="22"/>
  <c r="N23" i="22"/>
  <c r="N23" i="13" s="1"/>
  <c r="O23" i="22"/>
  <c r="O23" i="13" s="1"/>
  <c r="P23" i="22"/>
  <c r="P23" i="13" s="1"/>
  <c r="Q23" i="22"/>
  <c r="R23" i="22"/>
  <c r="S23" i="22"/>
  <c r="T23" i="22"/>
  <c r="U23" i="22"/>
  <c r="V23" i="22"/>
  <c r="V23" i="13" s="1"/>
  <c r="W23" i="22"/>
  <c r="W23" i="13" s="1"/>
  <c r="X23" i="22"/>
  <c r="X23" i="13" s="1"/>
  <c r="Y23" i="22"/>
  <c r="Z23" i="22"/>
  <c r="AA23" i="22"/>
  <c r="AB23" i="22"/>
  <c r="AC23" i="22"/>
  <c r="AD23" i="22"/>
  <c r="AD23" i="13" s="1"/>
  <c r="AE23" i="22"/>
  <c r="AE23" i="13" s="1"/>
  <c r="AF23" i="22"/>
  <c r="AF23" i="13" s="1"/>
  <c r="AG23" i="22"/>
  <c r="AH23" i="22"/>
  <c r="AI23" i="22"/>
  <c r="AJ23" i="22"/>
  <c r="AK23" i="22"/>
  <c r="AL23" i="22"/>
  <c r="AL23" i="13" s="1"/>
  <c r="AM23" i="22"/>
  <c r="AM23" i="13" s="1"/>
  <c r="AN23" i="22"/>
  <c r="AN23" i="13" s="1"/>
  <c r="AO23" i="22"/>
  <c r="AP23" i="22"/>
  <c r="AQ23" i="22"/>
  <c r="AR23" i="22"/>
  <c r="D26" i="22"/>
  <c r="D26" i="13" s="1"/>
  <c r="E26" i="22"/>
  <c r="E26" i="13" s="1"/>
  <c r="F26" i="22"/>
  <c r="G26" i="22"/>
  <c r="H26" i="22"/>
  <c r="I26" i="22"/>
  <c r="J26" i="22"/>
  <c r="K26" i="22"/>
  <c r="L26" i="22"/>
  <c r="L26" i="13" s="1"/>
  <c r="M26" i="22"/>
  <c r="M26" i="13" s="1"/>
  <c r="N26" i="22"/>
  <c r="O26" i="22"/>
  <c r="P26" i="22"/>
  <c r="Q26" i="22"/>
  <c r="R26" i="22"/>
  <c r="S26" i="22"/>
  <c r="T26" i="22"/>
  <c r="T26" i="13" s="1"/>
  <c r="U26" i="22"/>
  <c r="U26" i="13" s="1"/>
  <c r="V26" i="22"/>
  <c r="W26" i="22"/>
  <c r="X26" i="22"/>
  <c r="Y26" i="22"/>
  <c r="Z26" i="22"/>
  <c r="AA26" i="22"/>
  <c r="AB26" i="22"/>
  <c r="AB26" i="13" s="1"/>
  <c r="AC26" i="22"/>
  <c r="AC26" i="13" s="1"/>
  <c r="AD26" i="22"/>
  <c r="AE26" i="22"/>
  <c r="AF26" i="22"/>
  <c r="AG26" i="22"/>
  <c r="AH26" i="22"/>
  <c r="AI26" i="22"/>
  <c r="AJ26" i="22"/>
  <c r="AJ26" i="13" s="1"/>
  <c r="AK26" i="22"/>
  <c r="AK26" i="13" s="1"/>
  <c r="AL26" i="22"/>
  <c r="AM26" i="22"/>
  <c r="AN26" i="22"/>
  <c r="AO26" i="22"/>
  <c r="AP26" i="22"/>
  <c r="AQ26" i="22"/>
  <c r="AR26" i="22"/>
  <c r="AR26" i="13" s="1"/>
  <c r="K29" i="22"/>
  <c r="K29" i="13" s="1"/>
  <c r="L29" i="22"/>
  <c r="L29" i="13" s="1"/>
  <c r="AA29" i="22"/>
  <c r="AA29" i="13" s="1"/>
  <c r="AB29" i="22"/>
  <c r="AB29" i="13" s="1"/>
  <c r="AI29" i="22"/>
  <c r="AI29" i="13" s="1"/>
  <c r="AQ29" i="22"/>
  <c r="AQ29" i="13" s="1"/>
  <c r="AR29" i="22"/>
  <c r="AR29" i="13" s="1"/>
  <c r="E32" i="22"/>
  <c r="E32" i="13" s="1"/>
  <c r="L32" i="22"/>
  <c r="M32" i="22"/>
  <c r="M32" i="13" s="1"/>
  <c r="U32" i="22"/>
  <c r="U32" i="13" s="1"/>
  <c r="AB32" i="22"/>
  <c r="AB32" i="13" s="1"/>
  <c r="AC32" i="22"/>
  <c r="AC32" i="13" s="1"/>
  <c r="AK32" i="22"/>
  <c r="AK32" i="13" s="1"/>
  <c r="AR32" i="22"/>
  <c r="D33" i="22"/>
  <c r="D33" i="13" s="1"/>
  <c r="E33" i="22"/>
  <c r="F33" i="22"/>
  <c r="F32" i="22" s="1"/>
  <c r="G33" i="22"/>
  <c r="H33" i="22"/>
  <c r="I33" i="22"/>
  <c r="J33" i="22"/>
  <c r="K33" i="22"/>
  <c r="L33" i="22"/>
  <c r="L33" i="13" s="1"/>
  <c r="M33" i="22"/>
  <c r="N33" i="22"/>
  <c r="N32" i="22" s="1"/>
  <c r="N32" i="13" s="1"/>
  <c r="O33" i="22"/>
  <c r="P33" i="22"/>
  <c r="Q33" i="22"/>
  <c r="R33" i="22"/>
  <c r="S33" i="22"/>
  <c r="T33" i="22"/>
  <c r="T33" i="13" s="1"/>
  <c r="U33" i="22"/>
  <c r="V33" i="22"/>
  <c r="V32" i="22" s="1"/>
  <c r="W33" i="22"/>
  <c r="X33" i="22"/>
  <c r="Y33" i="22"/>
  <c r="Z33" i="22"/>
  <c r="AA33" i="22"/>
  <c r="AB33" i="22"/>
  <c r="AB33" i="13" s="1"/>
  <c r="AC33" i="22"/>
  <c r="AD33" i="22"/>
  <c r="AD32" i="22" s="1"/>
  <c r="AD32" i="13" s="1"/>
  <c r="AE33" i="22"/>
  <c r="AF33" i="22"/>
  <c r="AG33" i="22"/>
  <c r="AH33" i="22"/>
  <c r="AI33" i="22"/>
  <c r="AJ33" i="22"/>
  <c r="AJ33" i="13" s="1"/>
  <c r="AK33" i="22"/>
  <c r="AL33" i="22"/>
  <c r="AL32" i="22" s="1"/>
  <c r="AM33" i="22"/>
  <c r="AN33" i="22"/>
  <c r="AO33" i="22"/>
  <c r="AP33" i="22"/>
  <c r="AQ33" i="22"/>
  <c r="AR33" i="22"/>
  <c r="AR33" i="13" s="1"/>
  <c r="D36" i="22"/>
  <c r="E36" i="22"/>
  <c r="F36" i="22"/>
  <c r="G36" i="22"/>
  <c r="H36" i="22"/>
  <c r="I36" i="22"/>
  <c r="I36" i="13" s="1"/>
  <c r="J36" i="22"/>
  <c r="K36" i="22"/>
  <c r="K36" i="13" s="1"/>
  <c r="L36" i="22"/>
  <c r="M36" i="22"/>
  <c r="N36" i="22"/>
  <c r="O36" i="22"/>
  <c r="P36" i="22"/>
  <c r="Q36" i="22"/>
  <c r="Q36" i="13" s="1"/>
  <c r="R36" i="22"/>
  <c r="S36" i="22"/>
  <c r="S36" i="13" s="1"/>
  <c r="T36" i="22"/>
  <c r="U36" i="22"/>
  <c r="V36" i="22"/>
  <c r="W36" i="22"/>
  <c r="X36" i="22"/>
  <c r="Y36" i="22"/>
  <c r="Y36" i="13" s="1"/>
  <c r="Z36" i="22"/>
  <c r="AA36" i="22"/>
  <c r="AA36" i="13" s="1"/>
  <c r="AB36" i="22"/>
  <c r="AC36" i="22"/>
  <c r="AD36" i="22"/>
  <c r="AE36" i="22"/>
  <c r="AF36" i="22"/>
  <c r="AG36" i="22"/>
  <c r="AG36" i="13" s="1"/>
  <c r="AH36" i="22"/>
  <c r="AI36" i="22"/>
  <c r="AJ36" i="22"/>
  <c r="AK36" i="22"/>
  <c r="AL36" i="22"/>
  <c r="AM36" i="22"/>
  <c r="AN36" i="22"/>
  <c r="AO36" i="22"/>
  <c r="AO36" i="13" s="1"/>
  <c r="AP36" i="22"/>
  <c r="AQ36" i="22"/>
  <c r="AR36" i="22"/>
  <c r="D39" i="22"/>
  <c r="E39" i="22"/>
  <c r="F39" i="22"/>
  <c r="G39" i="22"/>
  <c r="H39" i="22"/>
  <c r="I39" i="22"/>
  <c r="I39" i="13" s="1"/>
  <c r="J39" i="22"/>
  <c r="K39" i="22"/>
  <c r="L39" i="22"/>
  <c r="M39" i="22"/>
  <c r="N39" i="22"/>
  <c r="O39" i="22"/>
  <c r="P39" i="22"/>
  <c r="Q39" i="22"/>
  <c r="Q39" i="13" s="1"/>
  <c r="R39" i="22"/>
  <c r="S39" i="22"/>
  <c r="T39" i="22"/>
  <c r="U39" i="22"/>
  <c r="V39" i="22"/>
  <c r="W39" i="22"/>
  <c r="X39" i="22"/>
  <c r="Y39" i="22"/>
  <c r="Y39" i="13" s="1"/>
  <c r="Z39" i="22"/>
  <c r="AA39" i="22"/>
  <c r="AB39" i="22"/>
  <c r="AC39" i="22"/>
  <c r="AD39" i="22"/>
  <c r="AE39" i="22"/>
  <c r="AF39" i="22"/>
  <c r="AG39" i="22"/>
  <c r="AG39" i="13" s="1"/>
  <c r="AH39" i="22"/>
  <c r="AI39" i="22"/>
  <c r="AJ39" i="22"/>
  <c r="AK39" i="22"/>
  <c r="AL39" i="22"/>
  <c r="AM39" i="22"/>
  <c r="AN39" i="22"/>
  <c r="AO39" i="22"/>
  <c r="AO39" i="13" s="1"/>
  <c r="AP39" i="22"/>
  <c r="AQ39" i="22"/>
  <c r="AR39" i="22"/>
  <c r="D42" i="22"/>
  <c r="E42" i="22"/>
  <c r="F42" i="22"/>
  <c r="G42" i="22"/>
  <c r="H42" i="22"/>
  <c r="H42" i="13" s="1"/>
  <c r="I42" i="22"/>
  <c r="J42" i="22"/>
  <c r="K42" i="22"/>
  <c r="L42" i="22"/>
  <c r="M42" i="22"/>
  <c r="N42" i="22"/>
  <c r="O42" i="22"/>
  <c r="P42" i="22"/>
  <c r="P42" i="13" s="1"/>
  <c r="Q42" i="22"/>
  <c r="R42" i="22"/>
  <c r="S42" i="22"/>
  <c r="T42" i="22"/>
  <c r="U42" i="22"/>
  <c r="V42" i="22"/>
  <c r="W42" i="22"/>
  <c r="X42" i="22"/>
  <c r="X42" i="13" s="1"/>
  <c r="Y42" i="22"/>
  <c r="Z42" i="22"/>
  <c r="AA42" i="22"/>
  <c r="AB42" i="22"/>
  <c r="AC42" i="22"/>
  <c r="AD42" i="22"/>
  <c r="AE42" i="22"/>
  <c r="AF42" i="22"/>
  <c r="AF42" i="13" s="1"/>
  <c r="AG42" i="22"/>
  <c r="AH42" i="22"/>
  <c r="AI42" i="22"/>
  <c r="AJ42" i="22"/>
  <c r="AK42" i="22"/>
  <c r="AL42" i="22"/>
  <c r="AM42" i="22"/>
  <c r="AN42" i="22"/>
  <c r="AN42" i="13" s="1"/>
  <c r="AO42" i="22"/>
  <c r="AP42" i="22"/>
  <c r="AQ42" i="22"/>
  <c r="AR42" i="22"/>
  <c r="D45" i="22"/>
  <c r="E45" i="22"/>
  <c r="E48" i="22" s="1"/>
  <c r="F45" i="22"/>
  <c r="G45" i="22"/>
  <c r="H45" i="22"/>
  <c r="I45" i="22"/>
  <c r="J45" i="22"/>
  <c r="K45" i="22"/>
  <c r="L45" i="22"/>
  <c r="M45" i="22"/>
  <c r="N45" i="22"/>
  <c r="O45" i="22"/>
  <c r="P45" i="22"/>
  <c r="Q45" i="22"/>
  <c r="R45" i="22"/>
  <c r="S45" i="22"/>
  <c r="T45" i="22"/>
  <c r="U45" i="22"/>
  <c r="U48" i="22" s="1"/>
  <c r="V45" i="22"/>
  <c r="W45" i="22"/>
  <c r="X45" i="22"/>
  <c r="Y45" i="22"/>
  <c r="Z45" i="22"/>
  <c r="AA45" i="22"/>
  <c r="AB45" i="22"/>
  <c r="AC45" i="22"/>
  <c r="AD45" i="22"/>
  <c r="AE45" i="22"/>
  <c r="AF45" i="22"/>
  <c r="AG45" i="22"/>
  <c r="AH45" i="22"/>
  <c r="AI45" i="22"/>
  <c r="AJ45" i="22"/>
  <c r="AK45" i="22"/>
  <c r="AK48" i="22" s="1"/>
  <c r="AL45" i="22"/>
  <c r="AM45" i="22"/>
  <c r="AN45" i="22"/>
  <c r="AO45" i="22"/>
  <c r="AP45" i="22"/>
  <c r="AQ45" i="22"/>
  <c r="AR45" i="22"/>
  <c r="L48" i="22"/>
  <c r="L48" i="13" s="1"/>
  <c r="M48" i="22"/>
  <c r="M48" i="13" s="1"/>
  <c r="AB48" i="22"/>
  <c r="AB48" i="13" s="1"/>
  <c r="AC48" i="22"/>
  <c r="F55" i="22"/>
  <c r="M55" i="22"/>
  <c r="N55" i="22"/>
  <c r="S55" i="22"/>
  <c r="T55" i="22"/>
  <c r="V55" i="22"/>
  <c r="AC55" i="22"/>
  <c r="AD55" i="22"/>
  <c r="AL55" i="22"/>
  <c r="D56" i="22"/>
  <c r="E56" i="22"/>
  <c r="E55" i="22" s="1"/>
  <c r="F56" i="22"/>
  <c r="G56" i="22"/>
  <c r="G55" i="22" s="1"/>
  <c r="G71" i="22" s="1"/>
  <c r="H56" i="22"/>
  <c r="I56" i="22"/>
  <c r="J56" i="22"/>
  <c r="K56" i="22"/>
  <c r="L56" i="22"/>
  <c r="M56" i="22"/>
  <c r="N56" i="22"/>
  <c r="O56" i="22"/>
  <c r="O55" i="22" s="1"/>
  <c r="P56" i="22"/>
  <c r="Q56" i="22"/>
  <c r="R56" i="22"/>
  <c r="S56" i="22"/>
  <c r="T56" i="22"/>
  <c r="T56" i="13" s="1"/>
  <c r="U56" i="22"/>
  <c r="U55" i="22" s="1"/>
  <c r="V56" i="22"/>
  <c r="W56" i="22"/>
  <c r="W55" i="22" s="1"/>
  <c r="W71" i="22" s="1"/>
  <c r="X56" i="22"/>
  <c r="Y56" i="22"/>
  <c r="Z56" i="22"/>
  <c r="AA56" i="22"/>
  <c r="AB56" i="22"/>
  <c r="AC56" i="22"/>
  <c r="AD56" i="22"/>
  <c r="AE56" i="22"/>
  <c r="AE55" i="22" s="1"/>
  <c r="AF56" i="22"/>
  <c r="AG56" i="22"/>
  <c r="AH56" i="22"/>
  <c r="AI56" i="22"/>
  <c r="AJ56" i="22"/>
  <c r="AJ56" i="13" s="1"/>
  <c r="AK56" i="22"/>
  <c r="AK55" i="22" s="1"/>
  <c r="AL56" i="22"/>
  <c r="AM56" i="22"/>
  <c r="AM55" i="22" s="1"/>
  <c r="AM71" i="22" s="1"/>
  <c r="AN56" i="22"/>
  <c r="AO56" i="22"/>
  <c r="AP56" i="22"/>
  <c r="AQ56" i="22"/>
  <c r="AR56" i="22"/>
  <c r="D59" i="22"/>
  <c r="E59" i="22"/>
  <c r="F59" i="22"/>
  <c r="G59" i="22"/>
  <c r="H59" i="22"/>
  <c r="I59" i="22"/>
  <c r="J59" i="22"/>
  <c r="K59" i="22"/>
  <c r="K55" i="22" s="1"/>
  <c r="L59" i="22"/>
  <c r="M59" i="22"/>
  <c r="N59" i="22"/>
  <c r="O59" i="22"/>
  <c r="P59" i="22"/>
  <c r="Q59" i="22"/>
  <c r="R59" i="22"/>
  <c r="S59" i="22"/>
  <c r="T59" i="22"/>
  <c r="U59" i="22"/>
  <c r="V59" i="22"/>
  <c r="W59" i="22"/>
  <c r="X59" i="22"/>
  <c r="Y59" i="22"/>
  <c r="Z59" i="22"/>
  <c r="AA59" i="22"/>
  <c r="AA55" i="22" s="1"/>
  <c r="AB59" i="22"/>
  <c r="AC59" i="22"/>
  <c r="AD59" i="22"/>
  <c r="AE59" i="22"/>
  <c r="AF59" i="22"/>
  <c r="AG59" i="22"/>
  <c r="AH59" i="22"/>
  <c r="AI59" i="22"/>
  <c r="AI55" i="22" s="1"/>
  <c r="AJ59" i="22"/>
  <c r="AK59" i="22"/>
  <c r="AL59" i="22"/>
  <c r="AM59" i="22"/>
  <c r="AN59" i="22"/>
  <c r="AO59" i="22"/>
  <c r="AP59" i="22"/>
  <c r="AQ59" i="22"/>
  <c r="AQ55" i="22" s="1"/>
  <c r="AR59" i="22"/>
  <c r="D62" i="22"/>
  <c r="E62" i="22"/>
  <c r="F62" i="22"/>
  <c r="G62" i="22"/>
  <c r="H62" i="22"/>
  <c r="I62" i="22"/>
  <c r="J62" i="22"/>
  <c r="J62" i="13" s="1"/>
  <c r="K62" i="22"/>
  <c r="L62" i="22"/>
  <c r="M62" i="22"/>
  <c r="N62" i="22"/>
  <c r="O62" i="22"/>
  <c r="P62" i="22"/>
  <c r="Q62" i="22"/>
  <c r="R62" i="22"/>
  <c r="R62" i="13" s="1"/>
  <c r="S62" i="22"/>
  <c r="T62" i="22"/>
  <c r="U62" i="22"/>
  <c r="V62" i="22"/>
  <c r="W62" i="22"/>
  <c r="X62" i="22"/>
  <c r="Y62" i="22"/>
  <c r="Z62" i="22"/>
  <c r="Z62" i="13" s="1"/>
  <c r="AA62" i="22"/>
  <c r="AB62" i="22"/>
  <c r="AC62" i="22"/>
  <c r="AD62" i="22"/>
  <c r="AE62" i="22"/>
  <c r="AF62" i="22"/>
  <c r="AG62" i="22"/>
  <c r="AH62" i="22"/>
  <c r="AH62" i="13" s="1"/>
  <c r="AI62" i="22"/>
  <c r="AJ62" i="22"/>
  <c r="AK62" i="22"/>
  <c r="AL62" i="22"/>
  <c r="AM62" i="22"/>
  <c r="AN62" i="22"/>
  <c r="AO62" i="22"/>
  <c r="AP62" i="22"/>
  <c r="AP62" i="13" s="1"/>
  <c r="AQ62" i="22"/>
  <c r="AR62" i="22"/>
  <c r="D65" i="22"/>
  <c r="E65" i="22"/>
  <c r="F65" i="22"/>
  <c r="G65" i="22"/>
  <c r="H65" i="22"/>
  <c r="I65" i="22"/>
  <c r="I65" i="13" s="1"/>
  <c r="J65" i="22"/>
  <c r="K65" i="22"/>
  <c r="L65" i="22"/>
  <c r="M65" i="22"/>
  <c r="N65" i="22"/>
  <c r="O65" i="22"/>
  <c r="P65" i="22"/>
  <c r="Q65" i="22"/>
  <c r="Q65" i="13" s="1"/>
  <c r="R65" i="22"/>
  <c r="S65" i="22"/>
  <c r="T65" i="22"/>
  <c r="U65" i="22"/>
  <c r="V65" i="22"/>
  <c r="W65" i="22"/>
  <c r="X65" i="22"/>
  <c r="Y65" i="22"/>
  <c r="Y65" i="13" s="1"/>
  <c r="Z65" i="22"/>
  <c r="AA65" i="22"/>
  <c r="AB65" i="22"/>
  <c r="AC65" i="22"/>
  <c r="AD65" i="22"/>
  <c r="AE65" i="22"/>
  <c r="AF65" i="22"/>
  <c r="AG65" i="22"/>
  <c r="AG65" i="13" s="1"/>
  <c r="AH65" i="22"/>
  <c r="AI65" i="22"/>
  <c r="AJ65" i="22"/>
  <c r="AK65" i="22"/>
  <c r="AL65" i="22"/>
  <c r="AM65" i="22"/>
  <c r="AN65" i="22"/>
  <c r="AO65" i="22"/>
  <c r="AO65" i="13" s="1"/>
  <c r="AP65" i="22"/>
  <c r="AQ65" i="22"/>
  <c r="AR65" i="22"/>
  <c r="D68" i="22"/>
  <c r="E68" i="22"/>
  <c r="F68" i="22"/>
  <c r="G68" i="22"/>
  <c r="H68" i="22"/>
  <c r="H68" i="13" s="1"/>
  <c r="I68" i="22"/>
  <c r="J68" i="22"/>
  <c r="K68" i="22"/>
  <c r="L68" i="22"/>
  <c r="M68" i="22"/>
  <c r="N68" i="22"/>
  <c r="O68" i="22"/>
  <c r="P68" i="22"/>
  <c r="Q68" i="22"/>
  <c r="R68" i="22"/>
  <c r="S68" i="22"/>
  <c r="T68" i="22"/>
  <c r="U68" i="22"/>
  <c r="V68" i="22"/>
  <c r="W68" i="22"/>
  <c r="X68" i="22"/>
  <c r="Y68" i="22"/>
  <c r="Z68" i="22"/>
  <c r="AA68" i="22"/>
  <c r="AB68" i="22"/>
  <c r="AC68" i="22"/>
  <c r="AD68" i="22"/>
  <c r="AE68" i="22"/>
  <c r="AF68" i="22"/>
  <c r="AG68" i="22"/>
  <c r="AH68" i="22"/>
  <c r="AI68" i="22"/>
  <c r="AJ68" i="22"/>
  <c r="AK68" i="22"/>
  <c r="AL68" i="22"/>
  <c r="AM68" i="22"/>
  <c r="AN68" i="22"/>
  <c r="AN68" i="13" s="1"/>
  <c r="AO68" i="22"/>
  <c r="AP68" i="22"/>
  <c r="AQ68" i="22"/>
  <c r="AR68" i="22"/>
  <c r="F71" i="22"/>
  <c r="N71" i="22"/>
  <c r="O71" i="22"/>
  <c r="O71" i="13" s="1"/>
  <c r="V71" i="22"/>
  <c r="AD71" i="22"/>
  <c r="AE71" i="22"/>
  <c r="AL71" i="22"/>
  <c r="L13" i="13"/>
  <c r="T13" i="13"/>
  <c r="V13" i="13"/>
  <c r="AR13" i="13"/>
  <c r="D14" i="13"/>
  <c r="E14" i="13"/>
  <c r="F14" i="13"/>
  <c r="G14" i="13"/>
  <c r="K14" i="13"/>
  <c r="L14" i="13"/>
  <c r="M14" i="13"/>
  <c r="N14" i="13"/>
  <c r="O14" i="13"/>
  <c r="S14" i="13"/>
  <c r="T14" i="13"/>
  <c r="U14" i="13"/>
  <c r="V14" i="13"/>
  <c r="W14" i="13"/>
  <c r="AA14" i="13"/>
  <c r="AB14" i="13"/>
  <c r="AC14" i="13"/>
  <c r="AD14" i="13"/>
  <c r="AE14" i="13"/>
  <c r="AI14" i="13"/>
  <c r="AJ14" i="13"/>
  <c r="AK14" i="13"/>
  <c r="AL14" i="13"/>
  <c r="AM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H17" i="13"/>
  <c r="J17" i="13"/>
  <c r="K17" i="13"/>
  <c r="L17" i="13"/>
  <c r="M17" i="13"/>
  <c r="N17" i="13"/>
  <c r="P17" i="13"/>
  <c r="R17" i="13"/>
  <c r="S17" i="13"/>
  <c r="T17" i="13"/>
  <c r="U17" i="13"/>
  <c r="V17" i="13"/>
  <c r="X17" i="13"/>
  <c r="Z17" i="13"/>
  <c r="AA17" i="13"/>
  <c r="AB17" i="13"/>
  <c r="AC17" i="13"/>
  <c r="AD17" i="13"/>
  <c r="AF17" i="13"/>
  <c r="AG17" i="13"/>
  <c r="AH17" i="13"/>
  <c r="AI17" i="13"/>
  <c r="AJ17" i="13"/>
  <c r="AK17" i="13"/>
  <c r="AL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J20" i="13"/>
  <c r="K20" i="13"/>
  <c r="L20" i="13"/>
  <c r="M20" i="13"/>
  <c r="N20" i="13"/>
  <c r="O20" i="13"/>
  <c r="P20" i="13"/>
  <c r="R20" i="13"/>
  <c r="S20" i="13"/>
  <c r="T20" i="13"/>
  <c r="U20" i="13"/>
  <c r="V20" i="13"/>
  <c r="W20" i="13"/>
  <c r="X20" i="13"/>
  <c r="Z20" i="13"/>
  <c r="AA20" i="13"/>
  <c r="AB20" i="13"/>
  <c r="AC20" i="13"/>
  <c r="AD20" i="13"/>
  <c r="AE20" i="13"/>
  <c r="AH20" i="13"/>
  <c r="AI20" i="13"/>
  <c r="AJ20" i="13"/>
  <c r="AK20" i="13"/>
  <c r="AL20" i="13"/>
  <c r="AM20" i="13"/>
  <c r="AN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I23" i="13"/>
  <c r="J23" i="13"/>
  <c r="K23" i="13"/>
  <c r="L23" i="13"/>
  <c r="M23" i="13"/>
  <c r="Q23" i="13"/>
  <c r="R23" i="13"/>
  <c r="S23" i="13"/>
  <c r="T23" i="13"/>
  <c r="U23" i="13"/>
  <c r="Y23" i="13"/>
  <c r="Z23" i="13"/>
  <c r="AA23" i="13"/>
  <c r="AB23" i="13"/>
  <c r="AC23" i="13"/>
  <c r="AG23" i="13"/>
  <c r="AH23" i="13"/>
  <c r="AI23" i="13"/>
  <c r="AJ23" i="13"/>
  <c r="AK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G26" i="13"/>
  <c r="H26" i="13"/>
  <c r="I26" i="13"/>
  <c r="J26" i="13"/>
  <c r="K26" i="13"/>
  <c r="O26" i="13"/>
  <c r="P26" i="13"/>
  <c r="Q26" i="13"/>
  <c r="R26" i="13"/>
  <c r="S26" i="13"/>
  <c r="W26" i="13"/>
  <c r="X26" i="13"/>
  <c r="Y26" i="13"/>
  <c r="Z26" i="13"/>
  <c r="AA26" i="13"/>
  <c r="AE26" i="13"/>
  <c r="AF26" i="13"/>
  <c r="AG26" i="13"/>
  <c r="AH26" i="13"/>
  <c r="AI26" i="13"/>
  <c r="AM26" i="13"/>
  <c r="AN26" i="13"/>
  <c r="AO26" i="13"/>
  <c r="AP26" i="13"/>
  <c r="AQ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L32" i="13"/>
  <c r="E33" i="13"/>
  <c r="F33" i="13"/>
  <c r="G33" i="13"/>
  <c r="H33" i="13"/>
  <c r="I33" i="13"/>
  <c r="J33" i="13"/>
  <c r="M33" i="13"/>
  <c r="N33" i="13"/>
  <c r="O33" i="13"/>
  <c r="P33" i="13"/>
  <c r="Q33" i="13"/>
  <c r="R33" i="13"/>
  <c r="U33" i="13"/>
  <c r="V33" i="13"/>
  <c r="W33" i="13"/>
  <c r="X33" i="13"/>
  <c r="Y33" i="13"/>
  <c r="Z33" i="13"/>
  <c r="AC33" i="13"/>
  <c r="AD33" i="13"/>
  <c r="AE33" i="13"/>
  <c r="AF33" i="13"/>
  <c r="AG33" i="13"/>
  <c r="AH33" i="13"/>
  <c r="AK33" i="13"/>
  <c r="AL33" i="13"/>
  <c r="AM33" i="13"/>
  <c r="AN33" i="13"/>
  <c r="AO33" i="13"/>
  <c r="AP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L36" i="13"/>
  <c r="M36" i="13"/>
  <c r="N36" i="13"/>
  <c r="O36" i="13"/>
  <c r="P36" i="13"/>
  <c r="T36" i="13"/>
  <c r="U36" i="13"/>
  <c r="V36" i="13"/>
  <c r="W36" i="13"/>
  <c r="X36" i="13"/>
  <c r="AB36" i="13"/>
  <c r="AC36" i="13"/>
  <c r="AD36" i="13"/>
  <c r="AE36" i="13"/>
  <c r="AF36" i="13"/>
  <c r="AI36" i="13"/>
  <c r="AJ36" i="13"/>
  <c r="AK36" i="13"/>
  <c r="AL36" i="13"/>
  <c r="AM36" i="13"/>
  <c r="AN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J39" i="13"/>
  <c r="K39" i="13"/>
  <c r="L39" i="13"/>
  <c r="M39" i="13"/>
  <c r="N39" i="13"/>
  <c r="O39" i="13"/>
  <c r="P39" i="13"/>
  <c r="R39" i="13"/>
  <c r="S39" i="13"/>
  <c r="T39" i="13"/>
  <c r="U39" i="13"/>
  <c r="V39" i="13"/>
  <c r="W39" i="13"/>
  <c r="X39" i="13"/>
  <c r="Z39" i="13"/>
  <c r="AA39" i="13"/>
  <c r="AB39" i="13"/>
  <c r="AC39" i="13"/>
  <c r="AD39" i="13"/>
  <c r="AE39" i="13"/>
  <c r="AF39" i="13"/>
  <c r="AH39" i="13"/>
  <c r="AI39" i="13"/>
  <c r="AJ39" i="13"/>
  <c r="AK39" i="13"/>
  <c r="AL39" i="13"/>
  <c r="AM39" i="13"/>
  <c r="AN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I42" i="13"/>
  <c r="J42" i="13"/>
  <c r="K42" i="13"/>
  <c r="L42" i="13"/>
  <c r="M42" i="13"/>
  <c r="N42" i="13"/>
  <c r="O42" i="13"/>
  <c r="Q42" i="13"/>
  <c r="R42" i="13"/>
  <c r="S42" i="13"/>
  <c r="T42" i="13"/>
  <c r="U42" i="13"/>
  <c r="V42" i="13"/>
  <c r="W42" i="13"/>
  <c r="Y42" i="13"/>
  <c r="Z42" i="13"/>
  <c r="AA42" i="13"/>
  <c r="AB42" i="13"/>
  <c r="AC42" i="13"/>
  <c r="AD42" i="13"/>
  <c r="AE42" i="13"/>
  <c r="AG42" i="13"/>
  <c r="AH42" i="13"/>
  <c r="AI42" i="13"/>
  <c r="AJ42" i="13"/>
  <c r="AK42" i="13"/>
  <c r="AL42" i="13"/>
  <c r="AM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H45" i="13"/>
  <c r="I45" i="13"/>
  <c r="J45" i="13"/>
  <c r="K45" i="13"/>
  <c r="L45" i="13"/>
  <c r="M45" i="13"/>
  <c r="N45" i="13"/>
  <c r="P45" i="13"/>
  <c r="Q45" i="13"/>
  <c r="R45" i="13"/>
  <c r="S45" i="13"/>
  <c r="T45" i="13"/>
  <c r="U45" i="13"/>
  <c r="V45" i="13"/>
  <c r="X45" i="13"/>
  <c r="Y45" i="13"/>
  <c r="Z45" i="13"/>
  <c r="AA45" i="13"/>
  <c r="AB45" i="13"/>
  <c r="AC45" i="13"/>
  <c r="AD45" i="13"/>
  <c r="AF45" i="13"/>
  <c r="AG45" i="13"/>
  <c r="AH45" i="13"/>
  <c r="AI45" i="13"/>
  <c r="AJ45" i="13"/>
  <c r="AK45" i="13"/>
  <c r="AL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E48" i="13"/>
  <c r="U48" i="13"/>
  <c r="AC48" i="13"/>
  <c r="AK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F55" i="13"/>
  <c r="G55" i="13"/>
  <c r="N55" i="13"/>
  <c r="O55" i="13"/>
  <c r="V55" i="13"/>
  <c r="W55" i="13"/>
  <c r="AD55" i="13"/>
  <c r="AE55" i="13"/>
  <c r="AL55" i="13"/>
  <c r="AM55" i="13"/>
  <c r="E56" i="13"/>
  <c r="F56" i="13"/>
  <c r="G56" i="13"/>
  <c r="H56" i="13"/>
  <c r="I56" i="13"/>
  <c r="J56" i="13"/>
  <c r="K56" i="13"/>
  <c r="M56" i="13"/>
  <c r="N56" i="13"/>
  <c r="O56" i="13"/>
  <c r="P56" i="13"/>
  <c r="Q56" i="13"/>
  <c r="R56" i="13"/>
  <c r="S56" i="13"/>
  <c r="U56" i="13"/>
  <c r="V56" i="13"/>
  <c r="W56" i="13"/>
  <c r="X56" i="13"/>
  <c r="Y56" i="13"/>
  <c r="Z56" i="13"/>
  <c r="AA56" i="13"/>
  <c r="AC56" i="13"/>
  <c r="AD56" i="13"/>
  <c r="AE56" i="13"/>
  <c r="AF56" i="13"/>
  <c r="AG56" i="13"/>
  <c r="AH56" i="13"/>
  <c r="AI56" i="13"/>
  <c r="AK56" i="13"/>
  <c r="AL56" i="13"/>
  <c r="AM56" i="13"/>
  <c r="AN56" i="13"/>
  <c r="AO56" i="13"/>
  <c r="AP56" i="13"/>
  <c r="AQ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K62" i="13"/>
  <c r="L62" i="13"/>
  <c r="M62" i="13"/>
  <c r="N62" i="13"/>
  <c r="O62" i="13"/>
  <c r="P62" i="13"/>
  <c r="Q62" i="13"/>
  <c r="S62" i="13"/>
  <c r="T62" i="13"/>
  <c r="U62" i="13"/>
  <c r="V62" i="13"/>
  <c r="W62" i="13"/>
  <c r="X62" i="13"/>
  <c r="Y62" i="13"/>
  <c r="AA62" i="13"/>
  <c r="AB62" i="13"/>
  <c r="AC62" i="13"/>
  <c r="AD62" i="13"/>
  <c r="AE62" i="13"/>
  <c r="AF62" i="13"/>
  <c r="AG62" i="13"/>
  <c r="AI62" i="13"/>
  <c r="AJ62" i="13"/>
  <c r="AK62" i="13"/>
  <c r="AL62" i="13"/>
  <c r="AM62" i="13"/>
  <c r="AN62" i="13"/>
  <c r="AO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J65" i="13"/>
  <c r="K65" i="13"/>
  <c r="L65" i="13"/>
  <c r="M65" i="13"/>
  <c r="N65" i="13"/>
  <c r="O65" i="13"/>
  <c r="P65" i="13"/>
  <c r="R65" i="13"/>
  <c r="S65" i="13"/>
  <c r="T65" i="13"/>
  <c r="U65" i="13"/>
  <c r="V65" i="13"/>
  <c r="W65" i="13"/>
  <c r="X65" i="13"/>
  <c r="Z65" i="13"/>
  <c r="AA65" i="13"/>
  <c r="AB65" i="13"/>
  <c r="AC65" i="13"/>
  <c r="AD65" i="13"/>
  <c r="AE65" i="13"/>
  <c r="AF65" i="13"/>
  <c r="AH65" i="13"/>
  <c r="AI65" i="13"/>
  <c r="AJ65" i="13"/>
  <c r="AK65" i="13"/>
  <c r="AL65" i="13"/>
  <c r="AM65" i="13"/>
  <c r="AN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G68" i="13"/>
  <c r="I68" i="13"/>
  <c r="J68" i="13"/>
  <c r="K68" i="13"/>
  <c r="L68" i="13"/>
  <c r="M68" i="13"/>
  <c r="N68" i="13"/>
  <c r="O68" i="13"/>
  <c r="Q68" i="13"/>
  <c r="R68" i="13"/>
  <c r="S68" i="13"/>
  <c r="T68" i="13"/>
  <c r="U68" i="13"/>
  <c r="V68" i="13"/>
  <c r="W68" i="13"/>
  <c r="Y68" i="13"/>
  <c r="Z68" i="13"/>
  <c r="AA68" i="13"/>
  <c r="AB68" i="13"/>
  <c r="AC68" i="13"/>
  <c r="AD68" i="13"/>
  <c r="AE68" i="13"/>
  <c r="AG68" i="13"/>
  <c r="AH68" i="13"/>
  <c r="AI68" i="13"/>
  <c r="AJ68" i="13"/>
  <c r="AK68" i="13"/>
  <c r="AL68" i="13"/>
  <c r="AM68" i="13"/>
  <c r="AO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F71" i="13"/>
  <c r="G71" i="13"/>
  <c r="N71" i="13"/>
  <c r="V71" i="13"/>
  <c r="W71" i="13"/>
  <c r="AD71" i="13"/>
  <c r="AE71" i="13"/>
  <c r="AL71" i="13"/>
  <c r="AM71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E24" i="23"/>
  <c r="F24" i="23"/>
  <c r="G24" i="23"/>
  <c r="H24" i="23"/>
  <c r="I24" i="23"/>
  <c r="I24" i="14" s="1"/>
  <c r="J24" i="23"/>
  <c r="K24" i="23"/>
  <c r="L24" i="23"/>
  <c r="M24" i="23"/>
  <c r="G28" i="23"/>
  <c r="G44" i="23" s="1"/>
  <c r="D29" i="23"/>
  <c r="D28" i="23" s="1"/>
  <c r="D28" i="14" s="1"/>
  <c r="E29" i="23"/>
  <c r="F29" i="23"/>
  <c r="G29" i="23"/>
  <c r="H29" i="23"/>
  <c r="I29" i="23"/>
  <c r="J29" i="23"/>
  <c r="K29" i="23"/>
  <c r="K28" i="23" s="1"/>
  <c r="K28" i="14" s="1"/>
  <c r="L29" i="23"/>
  <c r="L29" i="14" s="1"/>
  <c r="M29" i="23"/>
  <c r="M30" i="23"/>
  <c r="M31" i="23"/>
  <c r="D32" i="23"/>
  <c r="E32" i="23"/>
  <c r="F32" i="23"/>
  <c r="F32" i="14" s="1"/>
  <c r="G32" i="23"/>
  <c r="H32" i="23"/>
  <c r="H32" i="14" s="1"/>
  <c r="I32" i="23"/>
  <c r="J32" i="23"/>
  <c r="K32" i="23"/>
  <c r="L32" i="23"/>
  <c r="M33" i="23"/>
  <c r="M34" i="23"/>
  <c r="D35" i="23"/>
  <c r="D35" i="14" s="1"/>
  <c r="E35" i="23"/>
  <c r="E35" i="14" s="1"/>
  <c r="F35" i="23"/>
  <c r="G35" i="23"/>
  <c r="H35" i="23"/>
  <c r="I35" i="23"/>
  <c r="J35" i="23"/>
  <c r="J35" i="14" s="1"/>
  <c r="K35" i="23"/>
  <c r="L35" i="23"/>
  <c r="L35" i="14" s="1"/>
  <c r="M35" i="23"/>
  <c r="M35" i="14" s="1"/>
  <c r="M36" i="23"/>
  <c r="M37" i="23"/>
  <c r="D38" i="23"/>
  <c r="E38" i="23"/>
  <c r="F38" i="23"/>
  <c r="F38" i="14" s="1"/>
  <c r="G38" i="23"/>
  <c r="G38" i="14" s="1"/>
  <c r="H38" i="23"/>
  <c r="H38" i="14" s="1"/>
  <c r="I38" i="23"/>
  <c r="I38" i="14" s="1"/>
  <c r="J38" i="23"/>
  <c r="K38" i="23"/>
  <c r="L38" i="23"/>
  <c r="M39" i="23"/>
  <c r="M40" i="23"/>
  <c r="M40" i="14" s="1"/>
  <c r="D41" i="23"/>
  <c r="E41" i="23"/>
  <c r="E41" i="14" s="1"/>
  <c r="F41" i="23"/>
  <c r="G41" i="23"/>
  <c r="H41" i="23"/>
  <c r="I41" i="23"/>
  <c r="J41" i="23"/>
  <c r="K41" i="23"/>
  <c r="L41" i="23"/>
  <c r="M41" i="23"/>
  <c r="M42" i="23"/>
  <c r="M43" i="23"/>
  <c r="D47" i="23"/>
  <c r="D47" i="14" s="1"/>
  <c r="G47" i="23"/>
  <c r="D48" i="23"/>
  <c r="E48" i="23"/>
  <c r="F48" i="23"/>
  <c r="G48" i="23"/>
  <c r="H48" i="23"/>
  <c r="H47" i="23" s="1"/>
  <c r="H63" i="23" s="1"/>
  <c r="I48" i="23"/>
  <c r="I47" i="23" s="1"/>
  <c r="J48" i="23"/>
  <c r="K48" i="23"/>
  <c r="K47" i="23" s="1"/>
  <c r="K47" i="14" s="1"/>
  <c r="L48" i="23"/>
  <c r="M48" i="23"/>
  <c r="M49" i="23"/>
  <c r="M50" i="23"/>
  <c r="D51" i="23"/>
  <c r="E51" i="23"/>
  <c r="F51" i="23"/>
  <c r="G51" i="23"/>
  <c r="H51" i="23"/>
  <c r="I51" i="23"/>
  <c r="J51" i="23"/>
  <c r="K51" i="23"/>
  <c r="L51" i="23"/>
  <c r="M52" i="23"/>
  <c r="M53" i="23"/>
  <c r="D54" i="23"/>
  <c r="D54" i="14" s="1"/>
  <c r="E54" i="23"/>
  <c r="F54" i="23"/>
  <c r="G54" i="23"/>
  <c r="H54" i="23"/>
  <c r="I54" i="23"/>
  <c r="J54" i="23"/>
  <c r="K54" i="23"/>
  <c r="L54" i="23"/>
  <c r="L54" i="14" s="1"/>
  <c r="M54" i="23"/>
  <c r="M55" i="23"/>
  <c r="M56" i="23"/>
  <c r="D57" i="23"/>
  <c r="E57" i="23"/>
  <c r="F57" i="23"/>
  <c r="F57" i="14" s="1"/>
  <c r="G57" i="23"/>
  <c r="H57" i="23"/>
  <c r="H57" i="14" s="1"/>
  <c r="I57" i="23"/>
  <c r="I57" i="14" s="1"/>
  <c r="J57" i="23"/>
  <c r="K57" i="23"/>
  <c r="L57" i="23"/>
  <c r="M58" i="23"/>
  <c r="M59" i="23"/>
  <c r="D60" i="23"/>
  <c r="E60" i="23"/>
  <c r="F60" i="23"/>
  <c r="G60" i="23"/>
  <c r="H60" i="23"/>
  <c r="I60" i="23"/>
  <c r="J60" i="23"/>
  <c r="K60" i="23"/>
  <c r="L60" i="23"/>
  <c r="M60" i="23"/>
  <c r="M61" i="23"/>
  <c r="M62" i="23"/>
  <c r="I63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J24" i="14"/>
  <c r="K24" i="14"/>
  <c r="L24" i="14"/>
  <c r="M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E29" i="14"/>
  <c r="F29" i="14"/>
  <c r="G29" i="14"/>
  <c r="I29" i="14"/>
  <c r="M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M31" i="14"/>
  <c r="D32" i="14"/>
  <c r="E32" i="14"/>
  <c r="G32" i="14"/>
  <c r="I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D34" i="14"/>
  <c r="E34" i="14"/>
  <c r="F34" i="14"/>
  <c r="G34" i="14"/>
  <c r="H34" i="14"/>
  <c r="I34" i="14"/>
  <c r="J34" i="14"/>
  <c r="K34" i="14"/>
  <c r="L34" i="14"/>
  <c r="M34" i="14"/>
  <c r="F35" i="14"/>
  <c r="G35" i="14"/>
  <c r="H35" i="14"/>
  <c r="I35" i="14"/>
  <c r="K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M37" i="14"/>
  <c r="D38" i="14"/>
  <c r="E38" i="14"/>
  <c r="J38" i="14"/>
  <c r="K38" i="14"/>
  <c r="L38" i="14"/>
  <c r="D39" i="14"/>
  <c r="E39" i="14"/>
  <c r="F39" i="14"/>
  <c r="G39" i="14"/>
  <c r="H39" i="14"/>
  <c r="I39" i="14"/>
  <c r="J39" i="14"/>
  <c r="K39" i="14"/>
  <c r="L39" i="14"/>
  <c r="D40" i="14"/>
  <c r="E40" i="14"/>
  <c r="F40" i="14"/>
  <c r="G40" i="14"/>
  <c r="H40" i="14"/>
  <c r="I40" i="14"/>
  <c r="J40" i="14"/>
  <c r="K40" i="14"/>
  <c r="L40" i="14"/>
  <c r="D41" i="14"/>
  <c r="F41" i="14"/>
  <c r="G41" i="14"/>
  <c r="H41" i="14"/>
  <c r="I41" i="14"/>
  <c r="J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M43" i="14"/>
  <c r="G44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H47" i="14"/>
  <c r="I47" i="14"/>
  <c r="D48" i="14"/>
  <c r="F48" i="14"/>
  <c r="G48" i="14"/>
  <c r="H48" i="14"/>
  <c r="I48" i="14"/>
  <c r="K48" i="14"/>
  <c r="L48" i="14"/>
  <c r="D49" i="14"/>
  <c r="E49" i="14"/>
  <c r="F49" i="14"/>
  <c r="G49" i="14"/>
  <c r="H49" i="14"/>
  <c r="I49" i="14"/>
  <c r="J49" i="14"/>
  <c r="K49" i="14"/>
  <c r="L49" i="14"/>
  <c r="M49" i="14"/>
  <c r="D50" i="14"/>
  <c r="E50" i="14"/>
  <c r="F50" i="14"/>
  <c r="G50" i="14"/>
  <c r="H50" i="14"/>
  <c r="I50" i="14"/>
  <c r="J50" i="14"/>
  <c r="K50" i="14"/>
  <c r="L50" i="14"/>
  <c r="M50" i="14"/>
  <c r="D51" i="14"/>
  <c r="E51" i="14"/>
  <c r="G51" i="14"/>
  <c r="H51" i="14"/>
  <c r="I51" i="14"/>
  <c r="J51" i="14"/>
  <c r="K51" i="14"/>
  <c r="L51" i="14"/>
  <c r="D52" i="14"/>
  <c r="E52" i="14"/>
  <c r="F52" i="14"/>
  <c r="G52" i="14"/>
  <c r="H52" i="14"/>
  <c r="I52" i="14"/>
  <c r="J52" i="14"/>
  <c r="K52" i="14"/>
  <c r="L52" i="14"/>
  <c r="D53" i="14"/>
  <c r="E53" i="14"/>
  <c r="F53" i="14"/>
  <c r="G53" i="14"/>
  <c r="H53" i="14"/>
  <c r="I53" i="14"/>
  <c r="J53" i="14"/>
  <c r="K53" i="14"/>
  <c r="L53" i="14"/>
  <c r="M53" i="14"/>
  <c r="E54" i="14"/>
  <c r="F54" i="14"/>
  <c r="G54" i="14"/>
  <c r="H54" i="14"/>
  <c r="I54" i="14"/>
  <c r="J54" i="14"/>
  <c r="K54" i="14"/>
  <c r="M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M56" i="14"/>
  <c r="D57" i="14"/>
  <c r="E57" i="14"/>
  <c r="G57" i="14"/>
  <c r="J57" i="14"/>
  <c r="K57" i="14"/>
  <c r="L57" i="14"/>
  <c r="D58" i="14"/>
  <c r="E58" i="14"/>
  <c r="F58" i="14"/>
  <c r="G58" i="14"/>
  <c r="H58" i="14"/>
  <c r="I58" i="14"/>
  <c r="J58" i="14"/>
  <c r="K58" i="14"/>
  <c r="L58" i="14"/>
  <c r="D59" i="14"/>
  <c r="E59" i="14"/>
  <c r="F59" i="14"/>
  <c r="G59" i="14"/>
  <c r="H59" i="14"/>
  <c r="I59" i="14"/>
  <c r="J59" i="14"/>
  <c r="K59" i="14"/>
  <c r="L59" i="14"/>
  <c r="M59" i="14"/>
  <c r="F60" i="14"/>
  <c r="G60" i="14"/>
  <c r="H60" i="14"/>
  <c r="I60" i="14"/>
  <c r="K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M62" i="14"/>
  <c r="H63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E24" i="24"/>
  <c r="F24" i="24"/>
  <c r="G24" i="24"/>
  <c r="G24" i="15" s="1"/>
  <c r="H24" i="24"/>
  <c r="I24" i="24"/>
  <c r="I24" i="15" s="1"/>
  <c r="J24" i="24"/>
  <c r="J24" i="15" s="1"/>
  <c r="K24" i="24"/>
  <c r="L24" i="24"/>
  <c r="D29" i="24"/>
  <c r="D28" i="24" s="1"/>
  <c r="E29" i="24"/>
  <c r="F29" i="24"/>
  <c r="G29" i="24"/>
  <c r="H29" i="24"/>
  <c r="I29" i="24"/>
  <c r="J29" i="24"/>
  <c r="K29" i="24"/>
  <c r="K28" i="24" s="1"/>
  <c r="K28" i="15" s="1"/>
  <c r="L30" i="24"/>
  <c r="L31" i="24"/>
  <c r="D32" i="24"/>
  <c r="D32" i="15" s="1"/>
  <c r="E32" i="24"/>
  <c r="E32" i="15" s="1"/>
  <c r="F32" i="24"/>
  <c r="G32" i="24"/>
  <c r="H32" i="24"/>
  <c r="I32" i="24"/>
  <c r="J32" i="24"/>
  <c r="K32" i="24"/>
  <c r="L33" i="24"/>
  <c r="L34" i="24"/>
  <c r="D35" i="24"/>
  <c r="E35" i="24"/>
  <c r="F35" i="24"/>
  <c r="G35" i="24"/>
  <c r="G35" i="15" s="1"/>
  <c r="H35" i="24"/>
  <c r="I35" i="24"/>
  <c r="I35" i="15" s="1"/>
  <c r="J35" i="24"/>
  <c r="J35" i="15" s="1"/>
  <c r="K35" i="24"/>
  <c r="L36" i="24"/>
  <c r="L35" i="24" s="1"/>
  <c r="L35" i="15" s="1"/>
  <c r="L37" i="24"/>
  <c r="D38" i="24"/>
  <c r="D38" i="15" s="1"/>
  <c r="E38" i="24"/>
  <c r="F38" i="24"/>
  <c r="F38" i="15" s="1"/>
  <c r="G38" i="24"/>
  <c r="G38" i="15" s="1"/>
  <c r="H38" i="24"/>
  <c r="I38" i="24"/>
  <c r="J38" i="24"/>
  <c r="K38" i="24"/>
  <c r="L39" i="24"/>
  <c r="L40" i="24"/>
  <c r="L40" i="15" s="1"/>
  <c r="D41" i="24"/>
  <c r="E41" i="24"/>
  <c r="F41" i="24"/>
  <c r="G41" i="24"/>
  <c r="H41" i="24"/>
  <c r="I41" i="24"/>
  <c r="I41" i="15" s="1"/>
  <c r="J41" i="24"/>
  <c r="K41" i="24"/>
  <c r="L41" i="24"/>
  <c r="L42" i="24"/>
  <c r="L43" i="24"/>
  <c r="G47" i="24"/>
  <c r="H47" i="24"/>
  <c r="H47" i="15" s="1"/>
  <c r="D48" i="24"/>
  <c r="E48" i="24"/>
  <c r="F48" i="24"/>
  <c r="G48" i="24"/>
  <c r="G48" i="15" s="1"/>
  <c r="H48" i="24"/>
  <c r="I48" i="24"/>
  <c r="J48" i="24"/>
  <c r="J47" i="24" s="1"/>
  <c r="J47" i="15" s="1"/>
  <c r="K48" i="24"/>
  <c r="L48" i="24"/>
  <c r="L49" i="24"/>
  <c r="L50" i="24"/>
  <c r="D51" i="24"/>
  <c r="D51" i="15" s="1"/>
  <c r="E51" i="24"/>
  <c r="F51" i="24"/>
  <c r="G51" i="24"/>
  <c r="H51" i="24"/>
  <c r="I51" i="24"/>
  <c r="J51" i="24"/>
  <c r="K51" i="24"/>
  <c r="L51" i="24"/>
  <c r="L51" i="15" s="1"/>
  <c r="L52" i="24"/>
  <c r="L53" i="24"/>
  <c r="D54" i="24"/>
  <c r="E54" i="24"/>
  <c r="F54" i="24"/>
  <c r="F54" i="15" s="1"/>
  <c r="G54" i="24"/>
  <c r="H54" i="24"/>
  <c r="I54" i="24"/>
  <c r="I54" i="15" s="1"/>
  <c r="J54" i="24"/>
  <c r="K54" i="24"/>
  <c r="L55" i="24"/>
  <c r="L54" i="24" s="1"/>
  <c r="L54" i="15" s="1"/>
  <c r="L56" i="24"/>
  <c r="D57" i="24"/>
  <c r="E57" i="24"/>
  <c r="F57" i="24"/>
  <c r="F57" i="15" s="1"/>
  <c r="G57" i="24"/>
  <c r="H57" i="24"/>
  <c r="I57" i="24"/>
  <c r="J57" i="24"/>
  <c r="K57" i="24"/>
  <c r="K57" i="15" s="1"/>
  <c r="L58" i="24"/>
  <c r="L59" i="24"/>
  <c r="D60" i="24"/>
  <c r="E60" i="24"/>
  <c r="F60" i="24"/>
  <c r="G60" i="24"/>
  <c r="H60" i="24"/>
  <c r="H60" i="15" s="1"/>
  <c r="I60" i="24"/>
  <c r="J60" i="24"/>
  <c r="K60" i="24"/>
  <c r="L60" i="24"/>
  <c r="L61" i="24"/>
  <c r="L62" i="24"/>
  <c r="G63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H24" i="15"/>
  <c r="K24" i="15"/>
  <c r="L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8" i="15"/>
  <c r="D29" i="15"/>
  <c r="F29" i="15"/>
  <c r="I29" i="15"/>
  <c r="J29" i="15"/>
  <c r="K29" i="15"/>
  <c r="D30" i="15"/>
  <c r="E30" i="15"/>
  <c r="F30" i="15"/>
  <c r="G30" i="15"/>
  <c r="H30" i="15"/>
  <c r="I30" i="15"/>
  <c r="J30" i="15"/>
  <c r="K30" i="15"/>
  <c r="D31" i="15"/>
  <c r="E31" i="15"/>
  <c r="F31" i="15"/>
  <c r="G31" i="15"/>
  <c r="H31" i="15"/>
  <c r="I31" i="15"/>
  <c r="J31" i="15"/>
  <c r="K31" i="15"/>
  <c r="L31" i="15"/>
  <c r="F32" i="15"/>
  <c r="G32" i="15"/>
  <c r="H32" i="15"/>
  <c r="I32" i="15"/>
  <c r="K32" i="15"/>
  <c r="D33" i="15"/>
  <c r="E33" i="15"/>
  <c r="F33" i="15"/>
  <c r="G33" i="15"/>
  <c r="H33" i="15"/>
  <c r="I33" i="15"/>
  <c r="J33" i="15"/>
  <c r="K33" i="15"/>
  <c r="D34" i="15"/>
  <c r="E34" i="15"/>
  <c r="F34" i="15"/>
  <c r="G34" i="15"/>
  <c r="H34" i="15"/>
  <c r="I34" i="15"/>
  <c r="J34" i="15"/>
  <c r="K34" i="15"/>
  <c r="L34" i="15"/>
  <c r="D35" i="15"/>
  <c r="E35" i="15"/>
  <c r="F35" i="15"/>
  <c r="H35" i="15"/>
  <c r="K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L37" i="15"/>
  <c r="E38" i="15"/>
  <c r="H38" i="15"/>
  <c r="I38" i="15"/>
  <c r="J38" i="15"/>
  <c r="K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E41" i="15"/>
  <c r="F41" i="15"/>
  <c r="G41" i="15"/>
  <c r="H41" i="15"/>
  <c r="J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L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G47" i="15"/>
  <c r="E48" i="15"/>
  <c r="F48" i="15"/>
  <c r="H48" i="15"/>
  <c r="I48" i="15"/>
  <c r="J48" i="15"/>
  <c r="K48" i="15"/>
  <c r="D49" i="15"/>
  <c r="E49" i="15"/>
  <c r="F49" i="15"/>
  <c r="G49" i="15"/>
  <c r="H49" i="15"/>
  <c r="I49" i="15"/>
  <c r="J49" i="15"/>
  <c r="K49" i="15"/>
  <c r="L49" i="15"/>
  <c r="D50" i="15"/>
  <c r="E50" i="15"/>
  <c r="F50" i="15"/>
  <c r="G50" i="15"/>
  <c r="H50" i="15"/>
  <c r="I50" i="15"/>
  <c r="J50" i="15"/>
  <c r="K50" i="15"/>
  <c r="L50" i="15"/>
  <c r="E51" i="15"/>
  <c r="F51" i="15"/>
  <c r="G51" i="15"/>
  <c r="H51" i="15"/>
  <c r="J51" i="15"/>
  <c r="K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L53" i="15"/>
  <c r="D54" i="15"/>
  <c r="E54" i="15"/>
  <c r="G54" i="15"/>
  <c r="H54" i="15"/>
  <c r="J54" i="15"/>
  <c r="K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D57" i="15"/>
  <c r="G57" i="15"/>
  <c r="H57" i="15"/>
  <c r="I57" i="15"/>
  <c r="J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D60" i="15"/>
  <c r="E60" i="15"/>
  <c r="F60" i="15"/>
  <c r="G60" i="15"/>
  <c r="I60" i="15"/>
  <c r="L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L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3" i="16" s="1"/>
  <c r="K14" i="25"/>
  <c r="K19" i="25"/>
  <c r="K20" i="25"/>
  <c r="K22" i="25"/>
  <c r="K23" i="25"/>
  <c r="K23" i="16" s="1"/>
  <c r="D24" i="25"/>
  <c r="E24" i="25"/>
  <c r="E24" i="16" s="1"/>
  <c r="F24" i="25"/>
  <c r="G24" i="25"/>
  <c r="H24" i="25"/>
  <c r="I24" i="25"/>
  <c r="J24" i="25"/>
  <c r="K24" i="25"/>
  <c r="K24" i="16" s="1"/>
  <c r="L24" i="25"/>
  <c r="J28" i="25"/>
  <c r="L28" i="25"/>
  <c r="L28" i="16" s="1"/>
  <c r="D29" i="25"/>
  <c r="E29" i="25"/>
  <c r="F29" i="25"/>
  <c r="G29" i="25"/>
  <c r="H29" i="25"/>
  <c r="I29" i="25"/>
  <c r="J29" i="25"/>
  <c r="K29" i="25"/>
  <c r="L29" i="25"/>
  <c r="K30" i="25"/>
  <c r="K31" i="25"/>
  <c r="M31" i="25"/>
  <c r="M31" i="16" s="1"/>
  <c r="D32" i="25"/>
  <c r="E32" i="25"/>
  <c r="E32" i="16" s="1"/>
  <c r="F32" i="25"/>
  <c r="G32" i="25"/>
  <c r="H32" i="25"/>
  <c r="I32" i="25"/>
  <c r="J32" i="25"/>
  <c r="L32" i="25"/>
  <c r="K33" i="25"/>
  <c r="K34" i="25"/>
  <c r="M34" i="25"/>
  <c r="D35" i="25"/>
  <c r="E35" i="25"/>
  <c r="E35" i="16" s="1"/>
  <c r="F35" i="25"/>
  <c r="G35" i="25"/>
  <c r="G35" i="16" s="1"/>
  <c r="H35" i="25"/>
  <c r="I35" i="25"/>
  <c r="J35" i="25"/>
  <c r="L35" i="25"/>
  <c r="K36" i="25"/>
  <c r="M36" i="25"/>
  <c r="M36" i="16" s="1"/>
  <c r="K37" i="25"/>
  <c r="D38" i="25"/>
  <c r="E38" i="25"/>
  <c r="F38" i="25"/>
  <c r="G38" i="25"/>
  <c r="G38" i="16" s="1"/>
  <c r="H38" i="25"/>
  <c r="I38" i="25"/>
  <c r="I38" i="16" s="1"/>
  <c r="J38" i="25"/>
  <c r="K38" i="25"/>
  <c r="L38" i="25"/>
  <c r="K39" i="25"/>
  <c r="M39" i="25"/>
  <c r="M39" i="16" s="1"/>
  <c r="K40" i="25"/>
  <c r="D41" i="25"/>
  <c r="E41" i="25"/>
  <c r="F41" i="25"/>
  <c r="G41" i="25"/>
  <c r="H41" i="25"/>
  <c r="I41" i="25"/>
  <c r="J41" i="25"/>
  <c r="K41" i="25"/>
  <c r="K41" i="16" s="1"/>
  <c r="L41" i="25"/>
  <c r="K42" i="25"/>
  <c r="M42" i="25"/>
  <c r="K43" i="25"/>
  <c r="M43" i="25"/>
  <c r="M43" i="16" s="1"/>
  <c r="D48" i="25"/>
  <c r="E48" i="25"/>
  <c r="F48" i="25"/>
  <c r="G48" i="25"/>
  <c r="H48" i="25"/>
  <c r="I48" i="25"/>
  <c r="J48" i="25"/>
  <c r="K48" i="25"/>
  <c r="K48" i="16" s="1"/>
  <c r="L48" i="25"/>
  <c r="M48" i="25" s="1"/>
  <c r="M48" i="16" s="1"/>
  <c r="K49" i="25"/>
  <c r="M49" i="25" s="1"/>
  <c r="M49" i="16" s="1"/>
  <c r="K50" i="25"/>
  <c r="M50" i="25" s="1"/>
  <c r="M50" i="16" s="1"/>
  <c r="D51" i="25"/>
  <c r="D51" i="16" s="1"/>
  <c r="E51" i="25"/>
  <c r="F51" i="25"/>
  <c r="G51" i="25"/>
  <c r="H51" i="25"/>
  <c r="I51" i="25"/>
  <c r="J51" i="25"/>
  <c r="J51" i="16" s="1"/>
  <c r="L51" i="25"/>
  <c r="L51" i="16" s="1"/>
  <c r="K52" i="25"/>
  <c r="M52" i="25" s="1"/>
  <c r="M52" i="16" s="1"/>
  <c r="K53" i="25"/>
  <c r="M53" i="25" s="1"/>
  <c r="D54" i="25"/>
  <c r="D54" i="16" s="1"/>
  <c r="E54" i="25"/>
  <c r="F54" i="25"/>
  <c r="F54" i="16" s="1"/>
  <c r="G54" i="25"/>
  <c r="H54" i="25"/>
  <c r="I54" i="25"/>
  <c r="J54" i="25"/>
  <c r="L54" i="25"/>
  <c r="L47" i="25" s="1"/>
  <c r="K55" i="25"/>
  <c r="M55" i="25" s="1"/>
  <c r="M55" i="16" s="1"/>
  <c r="K56" i="25"/>
  <c r="D57" i="25"/>
  <c r="E57" i="25"/>
  <c r="F57" i="25"/>
  <c r="F57" i="16" s="1"/>
  <c r="G57" i="25"/>
  <c r="H57" i="25"/>
  <c r="H57" i="16" s="1"/>
  <c r="I57" i="25"/>
  <c r="I57" i="16" s="1"/>
  <c r="J57" i="25"/>
  <c r="L57" i="25"/>
  <c r="K58" i="25"/>
  <c r="K59" i="25"/>
  <c r="K59" i="16" s="1"/>
  <c r="D60" i="25"/>
  <c r="E60" i="25"/>
  <c r="F60" i="25"/>
  <c r="G60" i="25"/>
  <c r="H60" i="25"/>
  <c r="I60" i="25"/>
  <c r="J60" i="25"/>
  <c r="J60" i="16" s="1"/>
  <c r="L60" i="25"/>
  <c r="K61" i="25"/>
  <c r="M61" i="25" s="1"/>
  <c r="M61" i="16" s="1"/>
  <c r="K62" i="25"/>
  <c r="M62" i="25" s="1"/>
  <c r="M62" i="16" s="1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L23" i="16"/>
  <c r="M23" i="16"/>
  <c r="D24" i="16"/>
  <c r="F24" i="16"/>
  <c r="G24" i="16"/>
  <c r="H24" i="16"/>
  <c r="I24" i="16"/>
  <c r="J24" i="16"/>
  <c r="L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M28" i="16"/>
  <c r="E29" i="16"/>
  <c r="F29" i="16"/>
  <c r="G29" i="16"/>
  <c r="H29" i="16"/>
  <c r="J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J31" i="16"/>
  <c r="K31" i="16"/>
  <c r="L31" i="16"/>
  <c r="D32" i="16"/>
  <c r="F32" i="16"/>
  <c r="G32" i="16"/>
  <c r="H32" i="16"/>
  <c r="I32" i="16"/>
  <c r="J32" i="16"/>
  <c r="L32" i="16"/>
  <c r="D33" i="16"/>
  <c r="E33" i="16"/>
  <c r="F33" i="16"/>
  <c r="G33" i="16"/>
  <c r="H33" i="16"/>
  <c r="I33" i="16"/>
  <c r="J33" i="16"/>
  <c r="L33" i="16"/>
  <c r="D34" i="16"/>
  <c r="E34" i="16"/>
  <c r="F34" i="16"/>
  <c r="G34" i="16"/>
  <c r="H34" i="16"/>
  <c r="I34" i="16"/>
  <c r="J34" i="16"/>
  <c r="K34" i="16"/>
  <c r="L34" i="16"/>
  <c r="M34" i="16"/>
  <c r="D35" i="16"/>
  <c r="F35" i="16"/>
  <c r="H35" i="16"/>
  <c r="I35" i="16"/>
  <c r="J35" i="16"/>
  <c r="L35" i="16"/>
  <c r="D36" i="16"/>
  <c r="E36" i="16"/>
  <c r="F36" i="16"/>
  <c r="G36" i="16"/>
  <c r="H36" i="16"/>
  <c r="I36" i="16"/>
  <c r="J36" i="16"/>
  <c r="K36" i="16"/>
  <c r="L36" i="16"/>
  <c r="D37" i="16"/>
  <c r="E37" i="16"/>
  <c r="F37" i="16"/>
  <c r="G37" i="16"/>
  <c r="H37" i="16"/>
  <c r="I37" i="16"/>
  <c r="J37" i="16"/>
  <c r="L37" i="16"/>
  <c r="D38" i="16"/>
  <c r="E38" i="16"/>
  <c r="F38" i="16"/>
  <c r="H38" i="16"/>
  <c r="J38" i="16"/>
  <c r="K38" i="16"/>
  <c r="L38" i="16"/>
  <c r="D39" i="16"/>
  <c r="E39" i="16"/>
  <c r="F39" i="16"/>
  <c r="G39" i="16"/>
  <c r="H39" i="16"/>
  <c r="I39" i="16"/>
  <c r="J39" i="16"/>
  <c r="K39" i="16"/>
  <c r="L39" i="16"/>
  <c r="D40" i="16"/>
  <c r="E40" i="16"/>
  <c r="F40" i="16"/>
  <c r="G40" i="16"/>
  <c r="H40" i="16"/>
  <c r="I40" i="16"/>
  <c r="J40" i="16"/>
  <c r="K40" i="16"/>
  <c r="L40" i="16"/>
  <c r="D41" i="16"/>
  <c r="E41" i="16"/>
  <c r="F41" i="16"/>
  <c r="G41" i="16"/>
  <c r="H41" i="16"/>
  <c r="J41" i="16"/>
  <c r="L41" i="16"/>
  <c r="D42" i="16"/>
  <c r="E42" i="16"/>
  <c r="F42" i="16"/>
  <c r="G42" i="16"/>
  <c r="H42" i="16"/>
  <c r="I42" i="16"/>
  <c r="J42" i="16"/>
  <c r="K42" i="16"/>
  <c r="L42" i="16"/>
  <c r="M42" i="16"/>
  <c r="D43" i="16"/>
  <c r="E43" i="16"/>
  <c r="F43" i="16"/>
  <c r="G43" i="16"/>
  <c r="H43" i="16"/>
  <c r="I43" i="16"/>
  <c r="J43" i="16"/>
  <c r="K43" i="16"/>
  <c r="L43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M47" i="16"/>
  <c r="D48" i="16"/>
  <c r="E48" i="16"/>
  <c r="F48" i="16"/>
  <c r="G48" i="16"/>
  <c r="I48" i="16"/>
  <c r="L48" i="16"/>
  <c r="D49" i="16"/>
  <c r="E49" i="16"/>
  <c r="F49" i="16"/>
  <c r="G49" i="16"/>
  <c r="H49" i="16"/>
  <c r="I49" i="16"/>
  <c r="J49" i="16"/>
  <c r="K49" i="16"/>
  <c r="L49" i="16"/>
  <c r="D50" i="16"/>
  <c r="E50" i="16"/>
  <c r="F50" i="16"/>
  <c r="G50" i="16"/>
  <c r="H50" i="16"/>
  <c r="I50" i="16"/>
  <c r="J50" i="16"/>
  <c r="K50" i="16"/>
  <c r="L50" i="16"/>
  <c r="F51" i="16"/>
  <c r="G51" i="16"/>
  <c r="H51" i="16"/>
  <c r="I51" i="16"/>
  <c r="D52" i="16"/>
  <c r="E52" i="16"/>
  <c r="F52" i="16"/>
  <c r="G52" i="16"/>
  <c r="H52" i="16"/>
  <c r="I52" i="16"/>
  <c r="J52" i="16"/>
  <c r="K52" i="16"/>
  <c r="L52" i="16"/>
  <c r="D53" i="16"/>
  <c r="E53" i="16"/>
  <c r="F53" i="16"/>
  <c r="G53" i="16"/>
  <c r="H53" i="16"/>
  <c r="I53" i="16"/>
  <c r="J53" i="16"/>
  <c r="K53" i="16"/>
  <c r="L53" i="16"/>
  <c r="M53" i="16"/>
  <c r="E54" i="16"/>
  <c r="H54" i="16"/>
  <c r="I54" i="16"/>
  <c r="J54" i="16"/>
  <c r="D55" i="16"/>
  <c r="E55" i="16"/>
  <c r="F55" i="16"/>
  <c r="G55" i="16"/>
  <c r="H55" i="16"/>
  <c r="I55" i="16"/>
  <c r="J55" i="16"/>
  <c r="L55" i="16"/>
  <c r="D56" i="16"/>
  <c r="E56" i="16"/>
  <c r="F56" i="16"/>
  <c r="G56" i="16"/>
  <c r="H56" i="16"/>
  <c r="I56" i="16"/>
  <c r="J56" i="16"/>
  <c r="K56" i="16"/>
  <c r="L56" i="16"/>
  <c r="D57" i="16"/>
  <c r="E57" i="16"/>
  <c r="G57" i="16"/>
  <c r="J57" i="16"/>
  <c r="L57" i="16"/>
  <c r="D58" i="16"/>
  <c r="E58" i="16"/>
  <c r="F58" i="16"/>
  <c r="G58" i="16"/>
  <c r="H58" i="16"/>
  <c r="I58" i="16"/>
  <c r="J58" i="16"/>
  <c r="L58" i="16"/>
  <c r="D59" i="16"/>
  <c r="E59" i="16"/>
  <c r="F59" i="16"/>
  <c r="G59" i="16"/>
  <c r="H59" i="16"/>
  <c r="I59" i="16"/>
  <c r="J59" i="16"/>
  <c r="L59" i="16"/>
  <c r="D60" i="16"/>
  <c r="E60" i="16"/>
  <c r="F60" i="16"/>
  <c r="G60" i="16"/>
  <c r="I60" i="16"/>
  <c r="L60" i="16"/>
  <c r="D61" i="16"/>
  <c r="E61" i="16"/>
  <c r="F61" i="16"/>
  <c r="G61" i="16"/>
  <c r="H61" i="16"/>
  <c r="I61" i="16"/>
  <c r="J61" i="16"/>
  <c r="K61" i="16"/>
  <c r="L61" i="16"/>
  <c r="D62" i="16"/>
  <c r="E62" i="16"/>
  <c r="F62" i="16"/>
  <c r="G62" i="16"/>
  <c r="H62" i="16"/>
  <c r="I62" i="16"/>
  <c r="J62" i="16"/>
  <c r="L62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F24" i="26"/>
  <c r="G24" i="26"/>
  <c r="G19" i="17" s="1"/>
  <c r="H24" i="26"/>
  <c r="I24" i="26"/>
  <c r="I19" i="17" s="1"/>
  <c r="J24" i="26"/>
  <c r="J19" i="17" s="1"/>
  <c r="K24" i="26"/>
  <c r="L24" i="26"/>
  <c r="M24" i="26"/>
  <c r="N24" i="26"/>
  <c r="O24" i="26"/>
  <c r="O19" i="17" s="1"/>
  <c r="P24" i="26"/>
  <c r="Q24" i="26"/>
  <c r="Q19" i="17" s="1"/>
  <c r="R24" i="26"/>
  <c r="R19" i="17" s="1"/>
  <c r="S24" i="26"/>
  <c r="T24" i="26"/>
  <c r="U24" i="26"/>
  <c r="V24" i="26"/>
  <c r="W24" i="26"/>
  <c r="W19" i="17" s="1"/>
  <c r="X24" i="26"/>
  <c r="Y24" i="26"/>
  <c r="Y19" i="17" s="1"/>
  <c r="Z24" i="26"/>
  <c r="Z19" i="17" s="1"/>
  <c r="AA24" i="26"/>
  <c r="AB24" i="26"/>
  <c r="AC24" i="26"/>
  <c r="AD24" i="26"/>
  <c r="AE24" i="26"/>
  <c r="AE19" i="17" s="1"/>
  <c r="AF24" i="26"/>
  <c r="AG24" i="26"/>
  <c r="AG19" i="17" s="1"/>
  <c r="AH24" i="26"/>
  <c r="AH19" i="17" s="1"/>
  <c r="AI24" i="26"/>
  <c r="AJ24" i="26"/>
  <c r="AK24" i="26"/>
  <c r="AL24" i="26"/>
  <c r="AM24" i="26"/>
  <c r="AM19" i="17" s="1"/>
  <c r="AN24" i="26"/>
  <c r="AO24" i="26"/>
  <c r="AO19" i="17" s="1"/>
  <c r="AP24" i="26"/>
  <c r="AP19" i="17" s="1"/>
  <c r="AQ24" i="26"/>
  <c r="AR24" i="26"/>
  <c r="I28" i="26"/>
  <c r="I23" i="17" s="1"/>
  <c r="K28" i="26"/>
  <c r="K23" i="17" s="1"/>
  <c r="Q28" i="26"/>
  <c r="AN28" i="26"/>
  <c r="AN44" i="26" s="1"/>
  <c r="AN39" i="17" s="1"/>
  <c r="AO28" i="26"/>
  <c r="AO23" i="17" s="1"/>
  <c r="D29" i="26"/>
  <c r="E29" i="26"/>
  <c r="F29" i="26"/>
  <c r="G29" i="26"/>
  <c r="H29" i="26"/>
  <c r="H28" i="26" s="1"/>
  <c r="H44" i="26" s="1"/>
  <c r="I29" i="26"/>
  <c r="J29" i="26"/>
  <c r="K29" i="26"/>
  <c r="L29" i="26"/>
  <c r="M29" i="26"/>
  <c r="N29" i="26"/>
  <c r="O29" i="26"/>
  <c r="P29" i="26"/>
  <c r="P28" i="26" s="1"/>
  <c r="P44" i="26" s="1"/>
  <c r="Q29" i="26"/>
  <c r="R29" i="26"/>
  <c r="S29" i="26"/>
  <c r="S28" i="26" s="1"/>
  <c r="S23" i="17" s="1"/>
  <c r="T29" i="26"/>
  <c r="U29" i="26"/>
  <c r="V29" i="26"/>
  <c r="W29" i="26"/>
  <c r="X29" i="26"/>
  <c r="X28" i="26" s="1"/>
  <c r="X44" i="26" s="1"/>
  <c r="Y29" i="26"/>
  <c r="Z29" i="26"/>
  <c r="AA29" i="26"/>
  <c r="AB29" i="26"/>
  <c r="AC29" i="26"/>
  <c r="AD29" i="26"/>
  <c r="AE29" i="26"/>
  <c r="AF29" i="26"/>
  <c r="AF28" i="26" s="1"/>
  <c r="AG29" i="26"/>
  <c r="AG28" i="26" s="1"/>
  <c r="AH29" i="26"/>
  <c r="AI29" i="26"/>
  <c r="AI28" i="26" s="1"/>
  <c r="AI23" i="17" s="1"/>
  <c r="AJ29" i="26"/>
  <c r="AK29" i="26"/>
  <c r="AL29" i="26"/>
  <c r="AM29" i="26"/>
  <c r="AN29" i="26"/>
  <c r="AO29" i="26"/>
  <c r="AP29" i="26"/>
  <c r="AP28" i="26" s="1"/>
  <c r="AP23" i="17" s="1"/>
  <c r="AQ29" i="26"/>
  <c r="AQ28" i="26" s="1"/>
  <c r="AQ23" i="17" s="1"/>
  <c r="AR29" i="26"/>
  <c r="D32" i="26"/>
  <c r="E32" i="26"/>
  <c r="F32" i="26"/>
  <c r="G32" i="26"/>
  <c r="G27" i="17" s="1"/>
  <c r="H32" i="26"/>
  <c r="I32" i="26"/>
  <c r="J32" i="26"/>
  <c r="K32" i="26"/>
  <c r="L32" i="26"/>
  <c r="M32" i="26"/>
  <c r="N32" i="26"/>
  <c r="N27" i="17" s="1"/>
  <c r="O32" i="26"/>
  <c r="O27" i="17" s="1"/>
  <c r="P32" i="26"/>
  <c r="Q32" i="26"/>
  <c r="R32" i="26"/>
  <c r="S32" i="26"/>
  <c r="T32" i="26"/>
  <c r="U32" i="26"/>
  <c r="V32" i="26"/>
  <c r="V27" i="17" s="1"/>
  <c r="W32" i="26"/>
  <c r="W27" i="17" s="1"/>
  <c r="X32" i="26"/>
  <c r="Y32" i="26"/>
  <c r="Y28" i="26" s="1"/>
  <c r="Z32" i="26"/>
  <c r="AA32" i="26"/>
  <c r="AA28" i="26" s="1"/>
  <c r="AA23" i="17" s="1"/>
  <c r="AB32" i="26"/>
  <c r="AC32" i="26"/>
  <c r="AD32" i="26"/>
  <c r="AD27" i="17" s="1"/>
  <c r="AE32" i="26"/>
  <c r="AE27" i="17" s="1"/>
  <c r="AF32" i="26"/>
  <c r="AG32" i="26"/>
  <c r="AH32" i="26"/>
  <c r="AI32" i="26"/>
  <c r="AJ32" i="26"/>
  <c r="AK32" i="26"/>
  <c r="AL32" i="26"/>
  <c r="AM32" i="26"/>
  <c r="AM27" i="17" s="1"/>
  <c r="AN32" i="26"/>
  <c r="AO32" i="26"/>
  <c r="AP32" i="26"/>
  <c r="AQ32" i="26"/>
  <c r="AR32" i="26"/>
  <c r="D35" i="26"/>
  <c r="E35" i="26"/>
  <c r="E30" i="17" s="1"/>
  <c r="F35" i="26"/>
  <c r="F30" i="17" s="1"/>
  <c r="G35" i="26"/>
  <c r="H35" i="26"/>
  <c r="I35" i="26"/>
  <c r="J35" i="26"/>
  <c r="K35" i="26"/>
  <c r="K30" i="17" s="1"/>
  <c r="L35" i="26"/>
  <c r="M35" i="26"/>
  <c r="M30" i="17" s="1"/>
  <c r="N35" i="26"/>
  <c r="N30" i="17" s="1"/>
  <c r="O35" i="26"/>
  <c r="P35" i="26"/>
  <c r="Q35" i="26"/>
  <c r="R35" i="26"/>
  <c r="S35" i="26"/>
  <c r="S30" i="17" s="1"/>
  <c r="T35" i="26"/>
  <c r="U35" i="26"/>
  <c r="U30" i="17" s="1"/>
  <c r="V35" i="26"/>
  <c r="V30" i="17" s="1"/>
  <c r="W35" i="26"/>
  <c r="X35" i="26"/>
  <c r="Y35" i="26"/>
  <c r="Z35" i="26"/>
  <c r="AA35" i="26"/>
  <c r="AA30" i="17" s="1"/>
  <c r="AB35" i="26"/>
  <c r="AC35" i="26"/>
  <c r="AC30" i="17" s="1"/>
  <c r="AD35" i="26"/>
  <c r="AD30" i="17" s="1"/>
  <c r="AE35" i="26"/>
  <c r="AF35" i="26"/>
  <c r="AG35" i="26"/>
  <c r="AH35" i="26"/>
  <c r="AI35" i="26"/>
  <c r="AI30" i="17" s="1"/>
  <c r="AJ35" i="26"/>
  <c r="AK35" i="26"/>
  <c r="AK30" i="17" s="1"/>
  <c r="AL35" i="26"/>
  <c r="AL30" i="17" s="1"/>
  <c r="AM35" i="26"/>
  <c r="AN35" i="26"/>
  <c r="AO35" i="26"/>
  <c r="AP35" i="26"/>
  <c r="AQ35" i="26"/>
  <c r="AQ30" i="17" s="1"/>
  <c r="AR35" i="26"/>
  <c r="D38" i="26"/>
  <c r="E38" i="26"/>
  <c r="E33" i="17" s="1"/>
  <c r="F38" i="26"/>
  <c r="G38" i="26"/>
  <c r="H38" i="26"/>
  <c r="I38" i="26"/>
  <c r="J38" i="26"/>
  <c r="K38" i="26"/>
  <c r="L38" i="26"/>
  <c r="M38" i="26"/>
  <c r="M33" i="17" s="1"/>
  <c r="N38" i="26"/>
  <c r="O38" i="26"/>
  <c r="P38" i="26"/>
  <c r="Q38" i="26"/>
  <c r="R38" i="26"/>
  <c r="S38" i="26"/>
  <c r="T38" i="26"/>
  <c r="T28" i="26" s="1"/>
  <c r="T23" i="17" s="1"/>
  <c r="U38" i="26"/>
  <c r="U33" i="17" s="1"/>
  <c r="V38" i="26"/>
  <c r="W38" i="26"/>
  <c r="X38" i="26"/>
  <c r="Y38" i="26"/>
  <c r="Z38" i="26"/>
  <c r="AA38" i="26"/>
  <c r="AB38" i="26"/>
  <c r="AC38" i="26"/>
  <c r="AC33" i="17" s="1"/>
  <c r="AD38" i="26"/>
  <c r="AE38" i="26"/>
  <c r="AF38" i="26"/>
  <c r="AG38" i="26"/>
  <c r="AH38" i="26"/>
  <c r="AI38" i="26"/>
  <c r="AJ38" i="26"/>
  <c r="AK38" i="26"/>
  <c r="AK33" i="17" s="1"/>
  <c r="AL38" i="26"/>
  <c r="AM38" i="26"/>
  <c r="AN38" i="26"/>
  <c r="AO38" i="26"/>
  <c r="AP38" i="26"/>
  <c r="AQ38" i="26"/>
  <c r="AR38" i="26"/>
  <c r="D41" i="26"/>
  <c r="E41" i="26"/>
  <c r="F41" i="26"/>
  <c r="G41" i="26"/>
  <c r="H41" i="26"/>
  <c r="I41" i="26"/>
  <c r="J41" i="26"/>
  <c r="K41" i="26"/>
  <c r="L41" i="26"/>
  <c r="M41" i="26"/>
  <c r="N41" i="26"/>
  <c r="O41" i="26"/>
  <c r="P41" i="26"/>
  <c r="Q41" i="26"/>
  <c r="Q44" i="26" s="1"/>
  <c r="R41" i="26"/>
  <c r="S41" i="26"/>
  <c r="S44" i="26" s="1"/>
  <c r="T41" i="26"/>
  <c r="U41" i="26"/>
  <c r="V41" i="26"/>
  <c r="W41" i="26"/>
  <c r="X41" i="26"/>
  <c r="Y41" i="26"/>
  <c r="Z41" i="26"/>
  <c r="AA41" i="26"/>
  <c r="AA44" i="26" s="1"/>
  <c r="AB41" i="26"/>
  <c r="AC41" i="26"/>
  <c r="AD41" i="26"/>
  <c r="AE41" i="26"/>
  <c r="AF41" i="26"/>
  <c r="AG41" i="26"/>
  <c r="AG44" i="26" s="1"/>
  <c r="AH41" i="26"/>
  <c r="AI41" i="26"/>
  <c r="AJ41" i="26"/>
  <c r="AK41" i="26"/>
  <c r="AL41" i="26"/>
  <c r="AM41" i="26"/>
  <c r="AN41" i="26"/>
  <c r="AO41" i="26"/>
  <c r="AP41" i="26"/>
  <c r="AQ41" i="26"/>
  <c r="AR41" i="26"/>
  <c r="K44" i="26"/>
  <c r="K39" i="17" s="1"/>
  <c r="I47" i="26"/>
  <c r="J47" i="26"/>
  <c r="J42" i="17" s="1"/>
  <c r="R47" i="26"/>
  <c r="R42" i="17" s="1"/>
  <c r="Z47" i="26"/>
  <c r="Z42" i="17" s="1"/>
  <c r="AH47" i="26"/>
  <c r="AH42" i="17" s="1"/>
  <c r="AO47" i="26"/>
  <c r="AP47" i="26"/>
  <c r="AP42" i="17" s="1"/>
  <c r="D48" i="26"/>
  <c r="E48" i="26"/>
  <c r="E47" i="26" s="1"/>
  <c r="F48" i="26"/>
  <c r="G48" i="26"/>
  <c r="H48" i="26"/>
  <c r="I48" i="26"/>
  <c r="I43" i="17" s="1"/>
  <c r="J48" i="26"/>
  <c r="K48" i="26"/>
  <c r="K47" i="26" s="1"/>
  <c r="L48" i="26"/>
  <c r="M48" i="26"/>
  <c r="M47" i="26" s="1"/>
  <c r="N48" i="26"/>
  <c r="O48" i="26"/>
  <c r="P48" i="26"/>
  <c r="Q48" i="26"/>
  <c r="Q43" i="17" s="1"/>
  <c r="R48" i="26"/>
  <c r="S48" i="26"/>
  <c r="S47" i="26" s="1"/>
  <c r="T48" i="26"/>
  <c r="U48" i="26"/>
  <c r="U47" i="26" s="1"/>
  <c r="V48" i="26"/>
  <c r="W48" i="26"/>
  <c r="X48" i="26"/>
  <c r="Y48" i="26"/>
  <c r="Y43" i="17" s="1"/>
  <c r="Z48" i="26"/>
  <c r="AA48" i="26"/>
  <c r="AA47" i="26" s="1"/>
  <c r="AB48" i="26"/>
  <c r="AC48" i="26"/>
  <c r="AC47" i="26" s="1"/>
  <c r="AD48" i="26"/>
  <c r="AE48" i="26"/>
  <c r="AF48" i="26"/>
  <c r="AG48" i="26"/>
  <c r="AG43" i="17" s="1"/>
  <c r="AH48" i="26"/>
  <c r="AI48" i="26"/>
  <c r="AI47" i="26" s="1"/>
  <c r="AJ48" i="26"/>
  <c r="AK48" i="26"/>
  <c r="AK47" i="26" s="1"/>
  <c r="AL48" i="26"/>
  <c r="AM48" i="26"/>
  <c r="AN48" i="26"/>
  <c r="AO48" i="26"/>
  <c r="AO43" i="17" s="1"/>
  <c r="AP48" i="26"/>
  <c r="AQ48" i="26"/>
  <c r="AQ47" i="26" s="1"/>
  <c r="AR48" i="26"/>
  <c r="D51" i="26"/>
  <c r="D47" i="26" s="1"/>
  <c r="D42" i="17" s="1"/>
  <c r="E51" i="26"/>
  <c r="F51" i="26"/>
  <c r="G51" i="26"/>
  <c r="H51" i="26"/>
  <c r="H46" i="17" s="1"/>
  <c r="I51" i="26"/>
  <c r="J51" i="26"/>
  <c r="K51" i="26"/>
  <c r="L51" i="26"/>
  <c r="L47" i="26" s="1"/>
  <c r="L42" i="17" s="1"/>
  <c r="M51" i="26"/>
  <c r="N51" i="26"/>
  <c r="O51" i="26"/>
  <c r="P51" i="26"/>
  <c r="P46" i="17" s="1"/>
  <c r="Q51" i="26"/>
  <c r="R51" i="26"/>
  <c r="S51" i="26"/>
  <c r="T51" i="26"/>
  <c r="T47" i="26" s="1"/>
  <c r="T42" i="17" s="1"/>
  <c r="U51" i="26"/>
  <c r="V51" i="26"/>
  <c r="W51" i="26"/>
  <c r="X51" i="26"/>
  <c r="X46" i="17" s="1"/>
  <c r="Y51" i="26"/>
  <c r="Z51" i="26"/>
  <c r="AA51" i="26"/>
  <c r="AB51" i="26"/>
  <c r="AB47" i="26" s="1"/>
  <c r="AB42" i="17" s="1"/>
  <c r="AC51" i="26"/>
  <c r="AD51" i="26"/>
  <c r="AE51" i="26"/>
  <c r="AF51" i="26"/>
  <c r="AF46" i="17" s="1"/>
  <c r="AG51" i="26"/>
  <c r="AH51" i="26"/>
  <c r="AI51" i="26"/>
  <c r="AJ51" i="26"/>
  <c r="AJ47" i="26" s="1"/>
  <c r="AJ42" i="17" s="1"/>
  <c r="AK51" i="26"/>
  <c r="AL51" i="26"/>
  <c r="AM51" i="26"/>
  <c r="AN51" i="26"/>
  <c r="AN46" i="17" s="1"/>
  <c r="AO51" i="26"/>
  <c r="AP51" i="26"/>
  <c r="AQ51" i="26"/>
  <c r="AR51" i="26"/>
  <c r="AR47" i="26" s="1"/>
  <c r="AR42" i="17" s="1"/>
  <c r="D54" i="26"/>
  <c r="E54" i="26"/>
  <c r="F54" i="26"/>
  <c r="G54" i="26"/>
  <c r="G49" i="17" s="1"/>
  <c r="H54" i="26"/>
  <c r="I54" i="26"/>
  <c r="J54" i="26"/>
  <c r="K54" i="26"/>
  <c r="L54" i="26"/>
  <c r="M54" i="26"/>
  <c r="N54" i="26"/>
  <c r="O54" i="26"/>
  <c r="O49" i="17" s="1"/>
  <c r="P54" i="26"/>
  <c r="Q54" i="26"/>
  <c r="R54" i="26"/>
  <c r="S54" i="26"/>
  <c r="T54" i="26"/>
  <c r="U54" i="26"/>
  <c r="V54" i="26"/>
  <c r="W54" i="26"/>
  <c r="W49" i="17" s="1"/>
  <c r="X54" i="26"/>
  <c r="Y54" i="26"/>
  <c r="Z54" i="26"/>
  <c r="AA54" i="26"/>
  <c r="AB54" i="26"/>
  <c r="AC54" i="26"/>
  <c r="AD54" i="26"/>
  <c r="AE54" i="26"/>
  <c r="AE49" i="17" s="1"/>
  <c r="AF54" i="26"/>
  <c r="AG54" i="26"/>
  <c r="AH54" i="26"/>
  <c r="AI54" i="26"/>
  <c r="AJ54" i="26"/>
  <c r="AK54" i="26"/>
  <c r="AL54" i="26"/>
  <c r="AM54" i="26"/>
  <c r="AM49" i="17" s="1"/>
  <c r="AN54" i="26"/>
  <c r="AO54" i="26"/>
  <c r="AP54" i="26"/>
  <c r="AQ54" i="26"/>
  <c r="AR54" i="26"/>
  <c r="D57" i="26"/>
  <c r="E57" i="26"/>
  <c r="E52" i="17" s="1"/>
  <c r="F57" i="26"/>
  <c r="F52" i="17" s="1"/>
  <c r="G57" i="26"/>
  <c r="H57" i="26"/>
  <c r="I57" i="26"/>
  <c r="J57" i="26"/>
  <c r="K57" i="26"/>
  <c r="L57" i="26"/>
  <c r="M57" i="26"/>
  <c r="M52" i="17" s="1"/>
  <c r="N57" i="26"/>
  <c r="N52" i="17" s="1"/>
  <c r="O57" i="26"/>
  <c r="P57" i="26"/>
  <c r="Q57" i="26"/>
  <c r="R57" i="26"/>
  <c r="S57" i="26"/>
  <c r="T57" i="26"/>
  <c r="U57" i="26"/>
  <c r="U52" i="17" s="1"/>
  <c r="V57" i="26"/>
  <c r="V52" i="17" s="1"/>
  <c r="W57" i="26"/>
  <c r="X57" i="26"/>
  <c r="Y57" i="26"/>
  <c r="Z57" i="26"/>
  <c r="AA57" i="26"/>
  <c r="AB57" i="26"/>
  <c r="AC57" i="26"/>
  <c r="AC52" i="17" s="1"/>
  <c r="AD57" i="26"/>
  <c r="AD52" i="17" s="1"/>
  <c r="AE57" i="26"/>
  <c r="AF57" i="26"/>
  <c r="AG57" i="26"/>
  <c r="AH57" i="26"/>
  <c r="AI57" i="26"/>
  <c r="AJ57" i="26"/>
  <c r="AK57" i="26"/>
  <c r="AK52" i="17" s="1"/>
  <c r="AL57" i="26"/>
  <c r="AL52" i="17" s="1"/>
  <c r="AM57" i="26"/>
  <c r="AN57" i="26"/>
  <c r="AO57" i="26"/>
  <c r="AP57" i="26"/>
  <c r="AQ57" i="26"/>
  <c r="AR57" i="26"/>
  <c r="D60" i="26"/>
  <c r="D55" i="17" s="1"/>
  <c r="E60" i="26"/>
  <c r="E63" i="26" s="1"/>
  <c r="F60" i="26"/>
  <c r="G60" i="26"/>
  <c r="H60" i="26"/>
  <c r="I60" i="26"/>
  <c r="J60" i="26"/>
  <c r="J63" i="26" s="1"/>
  <c r="K60" i="26"/>
  <c r="L60" i="26"/>
  <c r="L55" i="17" s="1"/>
  <c r="M60" i="26"/>
  <c r="M63" i="26" s="1"/>
  <c r="N60" i="26"/>
  <c r="O60" i="26"/>
  <c r="P60" i="26"/>
  <c r="Q60" i="26"/>
  <c r="R60" i="26"/>
  <c r="R63" i="26" s="1"/>
  <c r="S60" i="26"/>
  <c r="T60" i="26"/>
  <c r="T55" i="17" s="1"/>
  <c r="U60" i="26"/>
  <c r="U63" i="26" s="1"/>
  <c r="U58" i="17" s="1"/>
  <c r="V60" i="26"/>
  <c r="W60" i="26"/>
  <c r="X60" i="26"/>
  <c r="Y60" i="26"/>
  <c r="Z60" i="26"/>
  <c r="AA60" i="26"/>
  <c r="AB60" i="26"/>
  <c r="AC60" i="26"/>
  <c r="AC63" i="26" s="1"/>
  <c r="AD60" i="26"/>
  <c r="AE60" i="26"/>
  <c r="AF60" i="26"/>
  <c r="AG60" i="26"/>
  <c r="AH60" i="26"/>
  <c r="AI60" i="26"/>
  <c r="AJ60" i="26"/>
  <c r="AK60" i="26"/>
  <c r="AK63" i="26" s="1"/>
  <c r="AL60" i="26"/>
  <c r="AM60" i="26"/>
  <c r="AN60" i="26"/>
  <c r="AO60" i="26"/>
  <c r="AP60" i="26"/>
  <c r="AP63" i="26" s="1"/>
  <c r="AQ60" i="26"/>
  <c r="AR60" i="26"/>
  <c r="AR63" i="26" s="1"/>
  <c r="D63" i="26"/>
  <c r="K63" i="26"/>
  <c r="K65" i="26" s="1"/>
  <c r="S63" i="26"/>
  <c r="T63" i="26"/>
  <c r="AA63" i="26"/>
  <c r="AB63" i="26"/>
  <c r="AI63" i="26"/>
  <c r="AJ63" i="26"/>
  <c r="AQ63" i="26"/>
  <c r="AQ58" i="17" s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H19" i="17"/>
  <c r="K19" i="17"/>
  <c r="L19" i="17"/>
  <c r="M19" i="17"/>
  <c r="N19" i="17"/>
  <c r="P19" i="17"/>
  <c r="S19" i="17"/>
  <c r="T19" i="17"/>
  <c r="U19" i="17"/>
  <c r="V19" i="17"/>
  <c r="X19" i="17"/>
  <c r="AA19" i="17"/>
  <c r="AB19" i="17"/>
  <c r="AC19" i="17"/>
  <c r="AD19" i="17"/>
  <c r="AF19" i="17"/>
  <c r="AI19" i="17"/>
  <c r="AJ19" i="17"/>
  <c r="AK19" i="17"/>
  <c r="AL19" i="17"/>
  <c r="AN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H23" i="17"/>
  <c r="P23" i="17"/>
  <c r="Q23" i="17"/>
  <c r="Y23" i="17"/>
  <c r="AG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H27" i="17"/>
  <c r="I27" i="17"/>
  <c r="J27" i="17"/>
  <c r="K27" i="17"/>
  <c r="L27" i="17"/>
  <c r="M27" i="17"/>
  <c r="P27" i="17"/>
  <c r="Q27" i="17"/>
  <c r="R27" i="17"/>
  <c r="S27" i="17"/>
  <c r="T27" i="17"/>
  <c r="U27" i="17"/>
  <c r="X27" i="17"/>
  <c r="Y27" i="17"/>
  <c r="Z27" i="17"/>
  <c r="AA27" i="17"/>
  <c r="AB27" i="17"/>
  <c r="AC27" i="17"/>
  <c r="AF27" i="17"/>
  <c r="AG27" i="17"/>
  <c r="AH27" i="17"/>
  <c r="AI27" i="17"/>
  <c r="AJ27" i="17"/>
  <c r="AK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G30" i="17"/>
  <c r="H30" i="17"/>
  <c r="I30" i="17"/>
  <c r="J30" i="17"/>
  <c r="L30" i="17"/>
  <c r="O30" i="17"/>
  <c r="P30" i="17"/>
  <c r="Q30" i="17"/>
  <c r="R30" i="17"/>
  <c r="T30" i="17"/>
  <c r="W30" i="17"/>
  <c r="X30" i="17"/>
  <c r="Y30" i="17"/>
  <c r="Z30" i="17"/>
  <c r="AB30" i="17"/>
  <c r="AE30" i="17"/>
  <c r="AF30" i="17"/>
  <c r="AG30" i="17"/>
  <c r="AH30" i="17"/>
  <c r="AJ30" i="17"/>
  <c r="AM30" i="17"/>
  <c r="AN30" i="17"/>
  <c r="AO30" i="17"/>
  <c r="AP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F33" i="17"/>
  <c r="G33" i="17"/>
  <c r="H33" i="17"/>
  <c r="I33" i="17"/>
  <c r="J33" i="17"/>
  <c r="K33" i="17"/>
  <c r="L33" i="17"/>
  <c r="N33" i="17"/>
  <c r="O33" i="17"/>
  <c r="P33" i="17"/>
  <c r="Q33" i="17"/>
  <c r="R33" i="17"/>
  <c r="S33" i="17"/>
  <c r="T33" i="17"/>
  <c r="V33" i="17"/>
  <c r="W33" i="17"/>
  <c r="X33" i="17"/>
  <c r="Y33" i="17"/>
  <c r="Z33" i="17"/>
  <c r="AA33" i="17"/>
  <c r="AB33" i="17"/>
  <c r="AD33" i="17"/>
  <c r="AE33" i="17"/>
  <c r="AF33" i="17"/>
  <c r="AG33" i="17"/>
  <c r="AH33" i="17"/>
  <c r="AI33" i="17"/>
  <c r="AJ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H39" i="17"/>
  <c r="P39" i="17"/>
  <c r="Q39" i="17"/>
  <c r="X39" i="17"/>
  <c r="AG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E42" i="17"/>
  <c r="K42" i="17"/>
  <c r="M42" i="17"/>
  <c r="S42" i="17"/>
  <c r="U42" i="17"/>
  <c r="AA42" i="17"/>
  <c r="AC42" i="17"/>
  <c r="AI42" i="17"/>
  <c r="AK42" i="17"/>
  <c r="AQ42" i="17"/>
  <c r="D43" i="17"/>
  <c r="E43" i="17"/>
  <c r="F43" i="17"/>
  <c r="G43" i="17"/>
  <c r="J43" i="17"/>
  <c r="K43" i="17"/>
  <c r="L43" i="17"/>
  <c r="M43" i="17"/>
  <c r="N43" i="17"/>
  <c r="O43" i="17"/>
  <c r="R43" i="17"/>
  <c r="S43" i="17"/>
  <c r="T43" i="17"/>
  <c r="U43" i="17"/>
  <c r="V43" i="17"/>
  <c r="W43" i="17"/>
  <c r="Z43" i="17"/>
  <c r="AA43" i="17"/>
  <c r="AB43" i="17"/>
  <c r="AC43" i="17"/>
  <c r="AD43" i="17"/>
  <c r="AE43" i="17"/>
  <c r="AH43" i="17"/>
  <c r="AI43" i="17"/>
  <c r="AJ43" i="17"/>
  <c r="AK43" i="17"/>
  <c r="AL43" i="17"/>
  <c r="AM43" i="17"/>
  <c r="AP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I46" i="17"/>
  <c r="J46" i="17"/>
  <c r="K46" i="17"/>
  <c r="L46" i="17"/>
  <c r="M46" i="17"/>
  <c r="N46" i="17"/>
  <c r="O46" i="17"/>
  <c r="Q46" i="17"/>
  <c r="R46" i="17"/>
  <c r="S46" i="17"/>
  <c r="T46" i="17"/>
  <c r="U46" i="17"/>
  <c r="V46" i="17"/>
  <c r="W46" i="17"/>
  <c r="Y46" i="17"/>
  <c r="Z46" i="17"/>
  <c r="AA46" i="17"/>
  <c r="AB46" i="17"/>
  <c r="AC46" i="17"/>
  <c r="AD46" i="17"/>
  <c r="AE46" i="17"/>
  <c r="AG46" i="17"/>
  <c r="AH46" i="17"/>
  <c r="AI46" i="17"/>
  <c r="AJ46" i="17"/>
  <c r="AK46" i="17"/>
  <c r="AL46" i="17"/>
  <c r="AM46" i="17"/>
  <c r="AO46" i="17"/>
  <c r="AP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H49" i="17"/>
  <c r="I49" i="17"/>
  <c r="J49" i="17"/>
  <c r="K49" i="17"/>
  <c r="L49" i="17"/>
  <c r="M49" i="17"/>
  <c r="N49" i="17"/>
  <c r="P49" i="17"/>
  <c r="Q49" i="17"/>
  <c r="R49" i="17"/>
  <c r="S49" i="17"/>
  <c r="T49" i="17"/>
  <c r="U49" i="17"/>
  <c r="V49" i="17"/>
  <c r="X49" i="17"/>
  <c r="Y49" i="17"/>
  <c r="Z49" i="17"/>
  <c r="AA49" i="17"/>
  <c r="AB49" i="17"/>
  <c r="AC49" i="17"/>
  <c r="AD49" i="17"/>
  <c r="AF49" i="17"/>
  <c r="AG49" i="17"/>
  <c r="AH49" i="17"/>
  <c r="AI49" i="17"/>
  <c r="AJ49" i="17"/>
  <c r="AK49" i="17"/>
  <c r="AL49" i="17"/>
  <c r="AN49" i="17"/>
  <c r="AO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G52" i="17"/>
  <c r="H52" i="17"/>
  <c r="I52" i="17"/>
  <c r="J52" i="17"/>
  <c r="K52" i="17"/>
  <c r="L52" i="17"/>
  <c r="O52" i="17"/>
  <c r="P52" i="17"/>
  <c r="Q52" i="17"/>
  <c r="R52" i="17"/>
  <c r="S52" i="17"/>
  <c r="T52" i="17"/>
  <c r="W52" i="17"/>
  <c r="X52" i="17"/>
  <c r="Y52" i="17"/>
  <c r="Z52" i="17"/>
  <c r="AA52" i="17"/>
  <c r="AB52" i="17"/>
  <c r="AE52" i="17"/>
  <c r="AF52" i="17"/>
  <c r="AG52" i="17"/>
  <c r="AH52" i="17"/>
  <c r="AI52" i="17"/>
  <c r="AJ52" i="17"/>
  <c r="AM52" i="17"/>
  <c r="AN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F55" i="17"/>
  <c r="G55" i="17"/>
  <c r="H55" i="17"/>
  <c r="I55" i="17"/>
  <c r="J55" i="17"/>
  <c r="K55" i="17"/>
  <c r="N55" i="17"/>
  <c r="O55" i="17"/>
  <c r="P55" i="17"/>
  <c r="Q55" i="17"/>
  <c r="R55" i="17"/>
  <c r="S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AL55" i="17"/>
  <c r="AM55" i="17"/>
  <c r="AN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J58" i="17"/>
  <c r="M58" i="17"/>
  <c r="R58" i="17"/>
  <c r="S58" i="17"/>
  <c r="AA58" i="17"/>
  <c r="AI58" i="17"/>
  <c r="AP58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F44" i="26" l="1"/>
  <c r="AF39" i="17" s="1"/>
  <c r="AF23" i="17"/>
  <c r="K60" i="17"/>
  <c r="AA39" i="17"/>
  <c r="AA65" i="26"/>
  <c r="S39" i="17"/>
  <c r="S65" i="26"/>
  <c r="AI65" i="26"/>
  <c r="AR58" i="17"/>
  <c r="I42" i="17"/>
  <c r="I63" i="26"/>
  <c r="K58" i="17"/>
  <c r="AJ58" i="17"/>
  <c r="D58" i="17"/>
  <c r="H13" i="19"/>
  <c r="H13" i="10" s="1"/>
  <c r="H14" i="10"/>
  <c r="X23" i="17"/>
  <c r="AM47" i="26"/>
  <c r="AM42" i="17" s="1"/>
  <c r="AE47" i="26"/>
  <c r="AE42" i="17" s="1"/>
  <c r="W47" i="26"/>
  <c r="W42" i="17" s="1"/>
  <c r="O47" i="26"/>
  <c r="O42" i="17" s="1"/>
  <c r="G47" i="26"/>
  <c r="G42" i="17" s="1"/>
  <c r="AN43" i="17"/>
  <c r="AN47" i="26"/>
  <c r="AF43" i="17"/>
  <c r="AF47" i="26"/>
  <c r="X43" i="17"/>
  <c r="X47" i="26"/>
  <c r="P43" i="17"/>
  <c r="P47" i="26"/>
  <c r="H43" i="17"/>
  <c r="H47" i="26"/>
  <c r="AG47" i="26"/>
  <c r="AP44" i="26"/>
  <c r="AP39" i="17" s="1"/>
  <c r="G47" i="25"/>
  <c r="G54" i="16"/>
  <c r="L60" i="14"/>
  <c r="D63" i="23"/>
  <c r="D60" i="14"/>
  <c r="F47" i="23"/>
  <c r="F51" i="14"/>
  <c r="J48" i="14"/>
  <c r="J47" i="23"/>
  <c r="J47" i="14" s="1"/>
  <c r="K29" i="16"/>
  <c r="AB65" i="26"/>
  <c r="AB58" i="17"/>
  <c r="AI44" i="26"/>
  <c r="AI39" i="17" s="1"/>
  <c r="AB44" i="26"/>
  <c r="AB39" i="17" s="1"/>
  <c r="T44" i="26"/>
  <c r="T39" i="17" s="1"/>
  <c r="D44" i="26"/>
  <c r="D39" i="17" s="1"/>
  <c r="AD28" i="26"/>
  <c r="AD23" i="17" s="1"/>
  <c r="K57" i="25"/>
  <c r="K57" i="16" s="1"/>
  <c r="M58" i="25"/>
  <c r="M58" i="16" s="1"/>
  <c r="K58" i="16"/>
  <c r="K60" i="15"/>
  <c r="L59" i="15"/>
  <c r="M59" i="25"/>
  <c r="M59" i="16" s="1"/>
  <c r="E57" i="15"/>
  <c r="E47" i="24"/>
  <c r="E44" i="24"/>
  <c r="E44" i="15" s="1"/>
  <c r="AC58" i="17"/>
  <c r="AN23" i="17"/>
  <c r="AH63" i="26"/>
  <c r="Z63" i="26"/>
  <c r="AL47" i="26"/>
  <c r="AD47" i="26"/>
  <c r="V47" i="26"/>
  <c r="N47" i="26"/>
  <c r="F47" i="26"/>
  <c r="Y47" i="26"/>
  <c r="AL27" i="17"/>
  <c r="AL28" i="26"/>
  <c r="AL23" i="17" s="1"/>
  <c r="F27" i="17"/>
  <c r="F28" i="26"/>
  <c r="F23" i="17" s="1"/>
  <c r="AM28" i="26"/>
  <c r="AE28" i="26"/>
  <c r="W28" i="26"/>
  <c r="O28" i="26"/>
  <c r="G28" i="26"/>
  <c r="U28" i="26"/>
  <c r="I44" i="25"/>
  <c r="I44" i="16" s="1"/>
  <c r="I41" i="16"/>
  <c r="J63" i="24"/>
  <c r="J60" i="15"/>
  <c r="L57" i="24"/>
  <c r="L57" i="15" s="1"/>
  <c r="I47" i="24"/>
  <c r="I47" i="15" s="1"/>
  <c r="I51" i="15"/>
  <c r="L48" i="15"/>
  <c r="L47" i="24"/>
  <c r="L47" i="15" s="1"/>
  <c r="D48" i="15"/>
  <c r="D47" i="24"/>
  <c r="D47" i="15" s="1"/>
  <c r="AQ44" i="26"/>
  <c r="AQ39" i="17" s="1"/>
  <c r="G47" i="14"/>
  <c r="G63" i="23"/>
  <c r="T65" i="26"/>
  <c r="T58" i="17"/>
  <c r="V28" i="26"/>
  <c r="V23" i="17" s="1"/>
  <c r="N28" i="26"/>
  <c r="N23" i="17" s="1"/>
  <c r="H60" i="16"/>
  <c r="H63" i="25"/>
  <c r="H29" i="15"/>
  <c r="H28" i="24"/>
  <c r="AK58" i="17"/>
  <c r="E58" i="17"/>
  <c r="E55" i="17"/>
  <c r="Q47" i="26"/>
  <c r="AO44" i="26"/>
  <c r="AO39" i="17" s="1"/>
  <c r="Y44" i="26"/>
  <c r="Y39" i="17" s="1"/>
  <c r="I44" i="26"/>
  <c r="I39" i="17" s="1"/>
  <c r="AB28" i="26"/>
  <c r="AB23" i="17" s="1"/>
  <c r="AK28" i="26"/>
  <c r="AC28" i="26"/>
  <c r="M28" i="26"/>
  <c r="E28" i="26"/>
  <c r="L47" i="16"/>
  <c r="L63" i="25"/>
  <c r="G29" i="15"/>
  <c r="G28" i="24"/>
  <c r="AM45" i="13"/>
  <c r="AE45" i="13"/>
  <c r="W45" i="13"/>
  <c r="O45" i="13"/>
  <c r="G45" i="13"/>
  <c r="AP32" i="22"/>
  <c r="AP36" i="13"/>
  <c r="AH36" i="13"/>
  <c r="AH32" i="22"/>
  <c r="Z32" i="22"/>
  <c r="Z36" i="13"/>
  <c r="R36" i="13"/>
  <c r="R32" i="22"/>
  <c r="J36" i="13"/>
  <c r="J32" i="22"/>
  <c r="AQ32" i="22"/>
  <c r="AQ33" i="13"/>
  <c r="AI33" i="13"/>
  <c r="AI32" i="22"/>
  <c r="AA33" i="13"/>
  <c r="AA32" i="22"/>
  <c r="S33" i="13"/>
  <c r="S32" i="22"/>
  <c r="K32" i="22"/>
  <c r="K33" i="13"/>
  <c r="AR48" i="22"/>
  <c r="AR48" i="13" s="1"/>
  <c r="AR32" i="13"/>
  <c r="AO42" i="17"/>
  <c r="AO63" i="26"/>
  <c r="N44" i="26"/>
  <c r="N39" i="17" s="1"/>
  <c r="M55" i="17"/>
  <c r="L63" i="26"/>
  <c r="AM63" i="26"/>
  <c r="AE63" i="26"/>
  <c r="W63" i="26"/>
  <c r="O63" i="26"/>
  <c r="G63" i="26"/>
  <c r="AR28" i="26"/>
  <c r="AR23" i="17" s="1"/>
  <c r="AJ28" i="26"/>
  <c r="AJ23" i="17" s="1"/>
  <c r="L28" i="26"/>
  <c r="L23" i="17" s="1"/>
  <c r="D28" i="26"/>
  <c r="D23" i="17" s="1"/>
  <c r="D29" i="16"/>
  <c r="D28" i="25"/>
  <c r="D28" i="16" s="1"/>
  <c r="L33" i="15"/>
  <c r="L32" i="24"/>
  <c r="L32" i="15" s="1"/>
  <c r="M33" i="25"/>
  <c r="M33" i="16" s="1"/>
  <c r="K33" i="16"/>
  <c r="J28" i="16"/>
  <c r="J44" i="25"/>
  <c r="J44" i="16" s="1"/>
  <c r="H63" i="24"/>
  <c r="M56" i="25"/>
  <c r="M56" i="16" s="1"/>
  <c r="L56" i="15"/>
  <c r="K47" i="24"/>
  <c r="K47" i="15" s="1"/>
  <c r="L41" i="15"/>
  <c r="D44" i="24"/>
  <c r="D44" i="15" s="1"/>
  <c r="D41" i="15"/>
  <c r="J60" i="14"/>
  <c r="M57" i="23"/>
  <c r="M57" i="14" s="1"/>
  <c r="M58" i="14"/>
  <c r="T71" i="22"/>
  <c r="T71" i="13" s="1"/>
  <c r="T55" i="13"/>
  <c r="K55" i="16"/>
  <c r="K54" i="25"/>
  <c r="K54" i="16" s="1"/>
  <c r="J48" i="16"/>
  <c r="J47" i="25"/>
  <c r="G44" i="25"/>
  <c r="G44" i="16" s="1"/>
  <c r="I28" i="25"/>
  <c r="I28" i="16" s="1"/>
  <c r="I29" i="16"/>
  <c r="E28" i="25"/>
  <c r="K44" i="24"/>
  <c r="K44" i="15" s="1"/>
  <c r="K41" i="15"/>
  <c r="E29" i="15"/>
  <c r="E28" i="24"/>
  <c r="E28" i="15" s="1"/>
  <c r="AK71" i="22"/>
  <c r="AK71" i="13" s="1"/>
  <c r="AK55" i="13"/>
  <c r="U71" i="22"/>
  <c r="U71" i="13" s="1"/>
  <c r="U55" i="13"/>
  <c r="E71" i="22"/>
  <c r="E71" i="13" s="1"/>
  <c r="E55" i="13"/>
  <c r="S71" i="22"/>
  <c r="S71" i="13" s="1"/>
  <c r="S55" i="13"/>
  <c r="H45" i="10"/>
  <c r="L32" i="10"/>
  <c r="L48" i="19"/>
  <c r="L48" i="10" s="1"/>
  <c r="D32" i="10"/>
  <c r="D48" i="19"/>
  <c r="L54" i="16"/>
  <c r="I47" i="25"/>
  <c r="M37" i="25"/>
  <c r="M37" i="16" s="1"/>
  <c r="K35" i="25"/>
  <c r="K37" i="16"/>
  <c r="H28" i="25"/>
  <c r="J44" i="24"/>
  <c r="J44" i="15" s="1"/>
  <c r="J28" i="24"/>
  <c r="J28" i="15" s="1"/>
  <c r="J32" i="15"/>
  <c r="L30" i="15"/>
  <c r="M30" i="25"/>
  <c r="M30" i="16" s="1"/>
  <c r="L29" i="24"/>
  <c r="I63" i="14"/>
  <c r="L28" i="23"/>
  <c r="L28" i="14" s="1"/>
  <c r="AF68" i="13"/>
  <c r="X68" i="13"/>
  <c r="P68" i="13"/>
  <c r="AQ71" i="22"/>
  <c r="AQ71" i="13" s="1"/>
  <c r="AQ55" i="13"/>
  <c r="AI71" i="22"/>
  <c r="AI71" i="13" s="1"/>
  <c r="AI55" i="13"/>
  <c r="AA71" i="22"/>
  <c r="AA71" i="13" s="1"/>
  <c r="AA55" i="13"/>
  <c r="K71" i="22"/>
  <c r="K71" i="13" s="1"/>
  <c r="K55" i="13"/>
  <c r="AR55" i="22"/>
  <c r="AR56" i="13"/>
  <c r="AB55" i="22"/>
  <c r="AB56" i="13"/>
  <c r="L55" i="22"/>
  <c r="L56" i="13"/>
  <c r="D56" i="13"/>
  <c r="D55" i="22"/>
  <c r="E47" i="25"/>
  <c r="E51" i="16"/>
  <c r="H48" i="16"/>
  <c r="H47" i="25"/>
  <c r="H47" i="16" s="1"/>
  <c r="D47" i="25"/>
  <c r="K32" i="25"/>
  <c r="G28" i="25"/>
  <c r="G28" i="16" s="1"/>
  <c r="L38" i="24"/>
  <c r="I28" i="24"/>
  <c r="M71" i="22"/>
  <c r="M71" i="13" s="1"/>
  <c r="M55" i="13"/>
  <c r="AL32" i="13"/>
  <c r="AL48" i="22"/>
  <c r="AL48" i="13" s="1"/>
  <c r="V32" i="13"/>
  <c r="V48" i="22"/>
  <c r="V48" i="13" s="1"/>
  <c r="F32" i="13"/>
  <c r="F48" i="22"/>
  <c r="F48" i="13" s="1"/>
  <c r="AH28" i="26"/>
  <c r="Z28" i="26"/>
  <c r="R28" i="26"/>
  <c r="J28" i="26"/>
  <c r="K62" i="16"/>
  <c r="K60" i="25"/>
  <c r="M41" i="25"/>
  <c r="M41" i="16" s="1"/>
  <c r="L44" i="25"/>
  <c r="D44" i="25"/>
  <c r="D44" i="16" s="1"/>
  <c r="F28" i="25"/>
  <c r="K44" i="23"/>
  <c r="K44" i="14" s="1"/>
  <c r="M32" i="23"/>
  <c r="M32" i="14" s="1"/>
  <c r="M33" i="14"/>
  <c r="I28" i="23"/>
  <c r="F28" i="23"/>
  <c r="AJ55" i="22"/>
  <c r="I65" i="12"/>
  <c r="I55" i="21"/>
  <c r="I55" i="12" s="1"/>
  <c r="F47" i="25"/>
  <c r="F47" i="16" s="1"/>
  <c r="M40" i="25"/>
  <c r="M40" i="16" s="1"/>
  <c r="G63" i="15"/>
  <c r="L63" i="24"/>
  <c r="D63" i="24"/>
  <c r="F47" i="24"/>
  <c r="F28" i="24"/>
  <c r="D29" i="14"/>
  <c r="M60" i="14"/>
  <c r="E60" i="14"/>
  <c r="L47" i="23"/>
  <c r="L47" i="14" s="1"/>
  <c r="K51" i="25"/>
  <c r="K63" i="23"/>
  <c r="M51" i="23"/>
  <c r="M51" i="14" s="1"/>
  <c r="M52" i="14"/>
  <c r="L44" i="23"/>
  <c r="L44" i="14" s="1"/>
  <c r="D44" i="23"/>
  <c r="D44" i="14" s="1"/>
  <c r="J28" i="23"/>
  <c r="J28" i="14" s="1"/>
  <c r="J29" i="14"/>
  <c r="E29" i="21"/>
  <c r="E29" i="12" s="1"/>
  <c r="E13" i="12"/>
  <c r="M39" i="14"/>
  <c r="M38" i="23"/>
  <c r="M38" i="14" s="1"/>
  <c r="H28" i="23"/>
  <c r="AD48" i="22"/>
  <c r="AD48" i="13" s="1"/>
  <c r="N48" i="22"/>
  <c r="N48" i="13" s="1"/>
  <c r="M68" i="21"/>
  <c r="M69" i="12"/>
  <c r="M61" i="12"/>
  <c r="M59" i="21"/>
  <c r="M59" i="12" s="1"/>
  <c r="J13" i="22"/>
  <c r="G28" i="14"/>
  <c r="M48" i="14"/>
  <c r="E48" i="14"/>
  <c r="E47" i="23"/>
  <c r="E47" i="14" s="1"/>
  <c r="AC71" i="22"/>
  <c r="AC71" i="13" s="1"/>
  <c r="AC55" i="13"/>
  <c r="S13" i="13"/>
  <c r="S29" i="22"/>
  <c r="S29" i="13" s="1"/>
  <c r="I13" i="22"/>
  <c r="E28" i="23"/>
  <c r="E28" i="14" s="1"/>
  <c r="AL26" i="13"/>
  <c r="AD26" i="13"/>
  <c r="AD29" i="22"/>
  <c r="AD29" i="13" s="1"/>
  <c r="V26" i="13"/>
  <c r="V29" i="22"/>
  <c r="V29" i="13" s="1"/>
  <c r="N26" i="13"/>
  <c r="F26" i="13"/>
  <c r="AO13" i="13"/>
  <c r="AO29" i="22"/>
  <c r="AO29" i="13" s="1"/>
  <c r="AG13" i="13"/>
  <c r="AG29" i="22"/>
  <c r="AG29" i="13" s="1"/>
  <c r="AP14" i="13"/>
  <c r="AP13" i="22"/>
  <c r="AH14" i="13"/>
  <c r="AH13" i="22"/>
  <c r="Z13" i="22"/>
  <c r="Z14" i="13"/>
  <c r="R13" i="22"/>
  <c r="R14" i="13"/>
  <c r="L68" i="20"/>
  <c r="L69" i="11"/>
  <c r="J55" i="11"/>
  <c r="J71" i="20"/>
  <c r="J71" i="11" s="1"/>
  <c r="L56" i="11"/>
  <c r="L55" i="20"/>
  <c r="L55" i="11" s="1"/>
  <c r="G48" i="20"/>
  <c r="G48" i="11" s="1"/>
  <c r="G32" i="11"/>
  <c r="E29" i="20"/>
  <c r="E29" i="11" s="1"/>
  <c r="I71" i="22"/>
  <c r="I71" i="13" s="1"/>
  <c r="AN48" i="22"/>
  <c r="AN48" i="13" s="1"/>
  <c r="X48" i="22"/>
  <c r="X48" i="13" s="1"/>
  <c r="AE29" i="22"/>
  <c r="AE29" i="13" s="1"/>
  <c r="W29" i="22"/>
  <c r="W29" i="13" s="1"/>
  <c r="W13" i="22"/>
  <c r="W13" i="13" s="1"/>
  <c r="M42" i="19"/>
  <c r="M42" i="10" s="1"/>
  <c r="D42" i="10"/>
  <c r="E32" i="10"/>
  <c r="E48" i="19"/>
  <c r="E48" i="10" s="1"/>
  <c r="M17" i="19"/>
  <c r="M17" i="10" s="1"/>
  <c r="D17" i="10"/>
  <c r="K41" i="14"/>
  <c r="K29" i="14"/>
  <c r="AJ29" i="22"/>
  <c r="AJ29" i="13" s="1"/>
  <c r="T29" i="22"/>
  <c r="T29" i="13" s="1"/>
  <c r="D29" i="22"/>
  <c r="D29" i="13" s="1"/>
  <c r="Y13" i="22"/>
  <c r="Y14" i="13"/>
  <c r="Q13" i="22"/>
  <c r="Q14" i="13"/>
  <c r="J55" i="12"/>
  <c r="I55" i="11"/>
  <c r="I71" i="20"/>
  <c r="I71" i="11" s="1"/>
  <c r="L45" i="11"/>
  <c r="D48" i="20"/>
  <c r="D48" i="11" s="1"/>
  <c r="L26" i="11"/>
  <c r="M56" i="10"/>
  <c r="E55" i="19"/>
  <c r="E55" i="10" s="1"/>
  <c r="E56" i="10"/>
  <c r="AP55" i="22"/>
  <c r="AH55" i="22"/>
  <c r="Z55" i="22"/>
  <c r="R55" i="22"/>
  <c r="J55" i="22"/>
  <c r="AO32" i="22"/>
  <c r="AG32" i="22"/>
  <c r="Y32" i="22"/>
  <c r="Q32" i="22"/>
  <c r="I32" i="22"/>
  <c r="AN13" i="22"/>
  <c r="AN14" i="13"/>
  <c r="AF13" i="22"/>
  <c r="AF14" i="13"/>
  <c r="X13" i="22"/>
  <c r="X14" i="13"/>
  <c r="P13" i="22"/>
  <c r="P14" i="13"/>
  <c r="H13" i="22"/>
  <c r="H14" i="13"/>
  <c r="M56" i="21"/>
  <c r="M56" i="12" s="1"/>
  <c r="M57" i="12"/>
  <c r="K40" i="12"/>
  <c r="K39" i="21"/>
  <c r="K39" i="12" s="1"/>
  <c r="M40" i="21"/>
  <c r="E13" i="20"/>
  <c r="E13" i="11" s="1"/>
  <c r="E14" i="11"/>
  <c r="F71" i="19"/>
  <c r="F71" i="10" s="1"/>
  <c r="J32" i="10"/>
  <c r="J48" i="19"/>
  <c r="J48" i="10" s="1"/>
  <c r="AO55" i="22"/>
  <c r="AO55" i="13" s="1"/>
  <c r="AG55" i="22"/>
  <c r="AG55" i="13" s="1"/>
  <c r="Y55" i="22"/>
  <c r="Y55" i="13" s="1"/>
  <c r="Q55" i="22"/>
  <c r="Q55" i="13" s="1"/>
  <c r="I55" i="22"/>
  <c r="I55" i="13" s="1"/>
  <c r="AN32" i="22"/>
  <c r="AN32" i="13" s="1"/>
  <c r="AF32" i="22"/>
  <c r="AF32" i="13" s="1"/>
  <c r="X32" i="22"/>
  <c r="X32" i="13" s="1"/>
  <c r="P32" i="22"/>
  <c r="P32" i="13" s="1"/>
  <c r="H32" i="22"/>
  <c r="H32" i="13" s="1"/>
  <c r="N13" i="22"/>
  <c r="N13" i="13" s="1"/>
  <c r="AM13" i="22"/>
  <c r="AM13" i="13" s="1"/>
  <c r="O13" i="22"/>
  <c r="O13" i="13" s="1"/>
  <c r="G13" i="22"/>
  <c r="G13" i="13" s="1"/>
  <c r="J32" i="21"/>
  <c r="J32" i="12" s="1"/>
  <c r="J33" i="12"/>
  <c r="J29" i="21"/>
  <c r="J29" i="12" s="1"/>
  <c r="J13" i="12"/>
  <c r="M15" i="12"/>
  <c r="L33" i="11"/>
  <c r="D33" i="11"/>
  <c r="D32" i="20"/>
  <c r="D32" i="11" s="1"/>
  <c r="L14" i="20"/>
  <c r="L15" i="11"/>
  <c r="D29" i="20"/>
  <c r="D29" i="11" s="1"/>
  <c r="D13" i="11"/>
  <c r="H29" i="14"/>
  <c r="AN55" i="22"/>
  <c r="AN55" i="13" s="1"/>
  <c r="AF55" i="22"/>
  <c r="AF55" i="13" s="1"/>
  <c r="X55" i="22"/>
  <c r="X55" i="13" s="1"/>
  <c r="P55" i="22"/>
  <c r="P55" i="13" s="1"/>
  <c r="H55" i="22"/>
  <c r="H55" i="13" s="1"/>
  <c r="AM32" i="22"/>
  <c r="AM32" i="13" s="1"/>
  <c r="AE32" i="22"/>
  <c r="AE32" i="13" s="1"/>
  <c r="W32" i="22"/>
  <c r="W32" i="13" s="1"/>
  <c r="O32" i="22"/>
  <c r="O32" i="13" s="1"/>
  <c r="G32" i="22"/>
  <c r="G32" i="13" s="1"/>
  <c r="AJ32" i="22"/>
  <c r="T32" i="22"/>
  <c r="D32" i="22"/>
  <c r="AC29" i="22"/>
  <c r="AC29" i="13" s="1"/>
  <c r="AL13" i="22"/>
  <c r="AL13" i="13" s="1"/>
  <c r="F13" i="22"/>
  <c r="F13" i="13" s="1"/>
  <c r="M63" i="12"/>
  <c r="M62" i="21"/>
  <c r="M62" i="12" s="1"/>
  <c r="K56" i="12"/>
  <c r="K55" i="21"/>
  <c r="K71" i="21" s="1"/>
  <c r="K71" i="12" s="1"/>
  <c r="M20" i="21"/>
  <c r="M20" i="12" s="1"/>
  <c r="M33" i="10"/>
  <c r="D71" i="21"/>
  <c r="D71" i="12" s="1"/>
  <c r="M26" i="21"/>
  <c r="M27" i="12"/>
  <c r="H56" i="11"/>
  <c r="H55" i="20"/>
  <c r="K48" i="20"/>
  <c r="K48" i="11" s="1"/>
  <c r="K32" i="11"/>
  <c r="I29" i="20"/>
  <c r="I29" i="11" s="1"/>
  <c r="I26" i="11"/>
  <c r="E71" i="19"/>
  <c r="E71" i="10" s="1"/>
  <c r="E68" i="10"/>
  <c r="M65" i="19"/>
  <c r="M65" i="10" s="1"/>
  <c r="K71" i="19"/>
  <c r="K71" i="10" s="1"/>
  <c r="K55" i="10"/>
  <c r="I29" i="19"/>
  <c r="I29" i="10" s="1"/>
  <c r="D23" i="10"/>
  <c r="M23" i="19"/>
  <c r="M23" i="10" s="1"/>
  <c r="M13" i="19"/>
  <c r="M13" i="10" s="1"/>
  <c r="M14" i="10"/>
  <c r="E29" i="19"/>
  <c r="E29" i="10" s="1"/>
  <c r="E13" i="10"/>
  <c r="K68" i="12"/>
  <c r="E59" i="12"/>
  <c r="E55" i="21"/>
  <c r="K44" i="12"/>
  <c r="M44" i="21"/>
  <c r="M44" i="12" s="1"/>
  <c r="F32" i="21"/>
  <c r="F32" i="12" s="1"/>
  <c r="L29" i="21"/>
  <c r="L29" i="12" s="1"/>
  <c r="D29" i="21"/>
  <c r="D29" i="12" s="1"/>
  <c r="F29" i="21"/>
  <c r="F29" i="12" s="1"/>
  <c r="F13" i="12"/>
  <c r="I13" i="21"/>
  <c r="I13" i="12" s="1"/>
  <c r="G55" i="11"/>
  <c r="G71" i="20"/>
  <c r="G71" i="11" s="1"/>
  <c r="M50" i="21"/>
  <c r="M50" i="12" s="1"/>
  <c r="L50" i="11"/>
  <c r="H48" i="20"/>
  <c r="H48" i="11" s="1"/>
  <c r="H45" i="11"/>
  <c r="L41" i="11"/>
  <c r="M41" i="21"/>
  <c r="M41" i="12" s="1"/>
  <c r="L39" i="20"/>
  <c r="L39" i="11" s="1"/>
  <c r="J13" i="20"/>
  <c r="L71" i="19"/>
  <c r="L71" i="10" s="1"/>
  <c r="D71" i="19"/>
  <c r="J71" i="19"/>
  <c r="J71" i="10" s="1"/>
  <c r="J55" i="10"/>
  <c r="G71" i="19"/>
  <c r="G71" i="10" s="1"/>
  <c r="G55" i="10"/>
  <c r="H33" i="10"/>
  <c r="H32" i="19"/>
  <c r="H32" i="10" s="1"/>
  <c r="H29" i="19"/>
  <c r="H29" i="10" s="1"/>
  <c r="H26" i="10"/>
  <c r="L13" i="19"/>
  <c r="D13" i="19"/>
  <c r="AK13" i="22"/>
  <c r="AC13" i="22"/>
  <c r="AC13" i="13" s="1"/>
  <c r="U13" i="22"/>
  <c r="M13" i="22"/>
  <c r="M13" i="13" s="1"/>
  <c r="E13" i="22"/>
  <c r="J48" i="21"/>
  <c r="J48" i="12" s="1"/>
  <c r="K42" i="21"/>
  <c r="K42" i="12" s="1"/>
  <c r="E32" i="12"/>
  <c r="E48" i="21"/>
  <c r="E48" i="12" s="1"/>
  <c r="L60" i="11"/>
  <c r="L59" i="20"/>
  <c r="L59" i="11" s="1"/>
  <c r="F32" i="20"/>
  <c r="I32" i="20"/>
  <c r="G13" i="20"/>
  <c r="I55" i="19"/>
  <c r="D36" i="10"/>
  <c r="M36" i="19"/>
  <c r="M36" i="10" s="1"/>
  <c r="G29" i="19"/>
  <c r="G29" i="10" s="1"/>
  <c r="I71" i="21"/>
  <c r="I71" i="12" s="1"/>
  <c r="G13" i="21"/>
  <c r="G13" i="12" s="1"/>
  <c r="E71" i="20"/>
  <c r="E71" i="11" s="1"/>
  <c r="E68" i="11"/>
  <c r="E55" i="20"/>
  <c r="E55" i="11" s="1"/>
  <c r="H29" i="20"/>
  <c r="H29" i="11" s="1"/>
  <c r="H13" i="11"/>
  <c r="F48" i="19"/>
  <c r="F48" i="10" s="1"/>
  <c r="F32" i="10"/>
  <c r="F29" i="19"/>
  <c r="F29" i="10" s="1"/>
  <c r="J29" i="19"/>
  <c r="J29" i="10" s="1"/>
  <c r="J13" i="10"/>
  <c r="K45" i="21"/>
  <c r="M36" i="21"/>
  <c r="M36" i="12" s="1"/>
  <c r="K33" i="21"/>
  <c r="M43" i="21"/>
  <c r="M75" i="21"/>
  <c r="M75" i="12" s="1"/>
  <c r="M66" i="21"/>
  <c r="I32" i="21"/>
  <c r="M24" i="21"/>
  <c r="M16" i="21"/>
  <c r="M16" i="12" s="1"/>
  <c r="K24" i="12"/>
  <c r="K62" i="21"/>
  <c r="K62" i="12" s="1"/>
  <c r="G32" i="21"/>
  <c r="G32" i="12" s="1"/>
  <c r="K20" i="21"/>
  <c r="K20" i="12" s="1"/>
  <c r="G48" i="21"/>
  <c r="G48" i="12" s="1"/>
  <c r="M45" i="21"/>
  <c r="M33" i="21"/>
  <c r="M33" i="12" s="1"/>
  <c r="F32" i="11" l="1"/>
  <c r="F48" i="20"/>
  <c r="F48" i="11" s="1"/>
  <c r="Y13" i="13"/>
  <c r="Y29" i="22"/>
  <c r="Y29" i="13" s="1"/>
  <c r="L63" i="15"/>
  <c r="D48" i="10"/>
  <c r="Q42" i="17"/>
  <c r="Q63" i="26"/>
  <c r="F63" i="23"/>
  <c r="F47" i="14"/>
  <c r="AA60" i="17"/>
  <c r="J29" i="20"/>
  <c r="J29" i="11" s="1"/>
  <c r="J13" i="11"/>
  <c r="T32" i="13"/>
  <c r="T48" i="22"/>
  <c r="T48" i="13" s="1"/>
  <c r="L13" i="20"/>
  <c r="L14" i="11"/>
  <c r="Y48" i="22"/>
  <c r="Y48" i="13" s="1"/>
  <c r="Y32" i="13"/>
  <c r="Q71" i="22"/>
  <c r="Q71" i="13" s="1"/>
  <c r="J13" i="13"/>
  <c r="J29" i="22"/>
  <c r="J29" i="13" s="1"/>
  <c r="E63" i="23"/>
  <c r="I44" i="23"/>
  <c r="I28" i="14"/>
  <c r="M60" i="25"/>
  <c r="M60" i="16" s="1"/>
  <c r="K60" i="16"/>
  <c r="P71" i="22"/>
  <c r="P71" i="13" s="1"/>
  <c r="H28" i="16"/>
  <c r="H44" i="25"/>
  <c r="H44" i="16" s="1"/>
  <c r="J63" i="23"/>
  <c r="I63" i="24"/>
  <c r="G58" i="17"/>
  <c r="AP48" i="22"/>
  <c r="AP48" i="13" s="1"/>
  <c r="AP32" i="13"/>
  <c r="AE48" i="22"/>
  <c r="AE48" i="13" s="1"/>
  <c r="M44" i="26"/>
  <c r="M23" i="17"/>
  <c r="O44" i="26"/>
  <c r="O39" i="17" s="1"/>
  <c r="O23" i="17"/>
  <c r="Y42" i="17"/>
  <c r="Y63" i="26"/>
  <c r="L44" i="26"/>
  <c r="L39" i="17" s="1"/>
  <c r="F44" i="26"/>
  <c r="F39" i="17" s="1"/>
  <c r="H42" i="17"/>
  <c r="H63" i="26"/>
  <c r="AN42" i="17"/>
  <c r="AN63" i="26"/>
  <c r="I65" i="26"/>
  <c r="I58" i="17"/>
  <c r="M40" i="12"/>
  <c r="M39" i="21"/>
  <c r="M39" i="12" s="1"/>
  <c r="F28" i="14"/>
  <c r="F44" i="23"/>
  <c r="F44" i="14" s="1"/>
  <c r="J48" i="22"/>
  <c r="J48" i="13" s="1"/>
  <c r="J32" i="13"/>
  <c r="H65" i="25"/>
  <c r="H63" i="16"/>
  <c r="M43" i="12"/>
  <c r="M42" i="21"/>
  <c r="M42" i="12" s="1"/>
  <c r="U29" i="22"/>
  <c r="U29" i="13" s="1"/>
  <c r="U13" i="13"/>
  <c r="M26" i="12"/>
  <c r="AJ32" i="13"/>
  <c r="AJ48" i="22"/>
  <c r="AJ48" i="13" s="1"/>
  <c r="X13" i="13"/>
  <c r="X29" i="22"/>
  <c r="X29" i="13" s="1"/>
  <c r="AG48" i="22"/>
  <c r="AG48" i="13" s="1"/>
  <c r="AG32" i="13"/>
  <c r="M32" i="19"/>
  <c r="M32" i="10" s="1"/>
  <c r="AM29" i="22"/>
  <c r="AM29" i="13" s="1"/>
  <c r="Y71" i="22"/>
  <c r="Y71" i="13" s="1"/>
  <c r="Z13" i="13"/>
  <c r="Z29" i="22"/>
  <c r="Z29" i="13" s="1"/>
  <c r="K32" i="16"/>
  <c r="M32" i="25"/>
  <c r="M32" i="16" s="1"/>
  <c r="X71" i="22"/>
  <c r="X71" i="13" s="1"/>
  <c r="E28" i="16"/>
  <c r="E44" i="25"/>
  <c r="E44" i="16" s="1"/>
  <c r="F63" i="25"/>
  <c r="H63" i="15"/>
  <c r="O58" i="17"/>
  <c r="O65" i="26"/>
  <c r="AO65" i="26"/>
  <c r="AO58" i="17"/>
  <c r="AA48" i="22"/>
  <c r="AA48" i="13" s="1"/>
  <c r="AA32" i="13"/>
  <c r="R48" i="22"/>
  <c r="R48" i="13" s="1"/>
  <c r="R32" i="13"/>
  <c r="AC44" i="26"/>
  <c r="AC23" i="17"/>
  <c r="W44" i="26"/>
  <c r="W39" i="17" s="1"/>
  <c r="W23" i="17"/>
  <c r="F63" i="26"/>
  <c r="F42" i="17"/>
  <c r="D63" i="14"/>
  <c r="D65" i="23"/>
  <c r="L38" i="15"/>
  <c r="M38" i="25"/>
  <c r="M38" i="16" s="1"/>
  <c r="AH58" i="17"/>
  <c r="K33" i="12"/>
  <c r="K32" i="21"/>
  <c r="E55" i="12"/>
  <c r="E71" i="21"/>
  <c r="E71" i="12" s="1"/>
  <c r="AO48" i="22"/>
  <c r="AO48" i="13" s="1"/>
  <c r="AO32" i="13"/>
  <c r="H48" i="22"/>
  <c r="H48" i="13" s="1"/>
  <c r="AG71" i="22"/>
  <c r="AG71" i="13" s="1"/>
  <c r="AH13" i="13"/>
  <c r="AH29" i="22"/>
  <c r="AH29" i="13" s="1"/>
  <c r="F29" i="22"/>
  <c r="F29" i="13" s="1"/>
  <c r="AL29" i="22"/>
  <c r="AL29" i="13" s="1"/>
  <c r="J44" i="23"/>
  <c r="J44" i="14" s="1"/>
  <c r="J23" i="17"/>
  <c r="J44" i="26"/>
  <c r="D47" i="16"/>
  <c r="D63" i="25"/>
  <c r="L71" i="22"/>
  <c r="L71" i="13" s="1"/>
  <c r="L55" i="13"/>
  <c r="L28" i="24"/>
  <c r="L29" i="15"/>
  <c r="K35" i="16"/>
  <c r="M35" i="25"/>
  <c r="M35" i="16" s="1"/>
  <c r="W58" i="17"/>
  <c r="G48" i="22"/>
  <c r="G48" i="13" s="1"/>
  <c r="AM48" i="22"/>
  <c r="AM48" i="13" s="1"/>
  <c r="AK44" i="26"/>
  <c r="AK23" i="17"/>
  <c r="J65" i="24"/>
  <c r="J63" i="15"/>
  <c r="AE44" i="26"/>
  <c r="AE39" i="17" s="1"/>
  <c r="AE23" i="17"/>
  <c r="N63" i="26"/>
  <c r="N42" i="17"/>
  <c r="AL44" i="26"/>
  <c r="AL39" i="17" s="1"/>
  <c r="K63" i="24"/>
  <c r="P42" i="17"/>
  <c r="P63" i="26"/>
  <c r="AD44" i="26"/>
  <c r="AD39" i="17" s="1"/>
  <c r="D71" i="22"/>
  <c r="D71" i="13" s="1"/>
  <c r="D55" i="13"/>
  <c r="E44" i="26"/>
  <c r="E23" i="17"/>
  <c r="AK13" i="13"/>
  <c r="AK29" i="22"/>
  <c r="AK29" i="13" s="1"/>
  <c r="L32" i="20"/>
  <c r="AF13" i="13"/>
  <c r="AF29" i="22"/>
  <c r="AF29" i="13" s="1"/>
  <c r="J71" i="22"/>
  <c r="J71" i="13" s="1"/>
  <c r="J55" i="13"/>
  <c r="M55" i="19"/>
  <c r="M55" i="10" s="1"/>
  <c r="P48" i="22"/>
  <c r="P48" i="13" s="1"/>
  <c r="AO71" i="22"/>
  <c r="AO71" i="13" s="1"/>
  <c r="K65" i="23"/>
  <c r="K63" i="14"/>
  <c r="R23" i="17"/>
  <c r="R44" i="26"/>
  <c r="H48" i="19"/>
  <c r="H48" i="10" s="1"/>
  <c r="M29" i="25"/>
  <c r="M29" i="16" s="1"/>
  <c r="AE58" i="17"/>
  <c r="AE65" i="26"/>
  <c r="AI48" i="22"/>
  <c r="AI48" i="13" s="1"/>
  <c r="AI32" i="13"/>
  <c r="G28" i="15"/>
  <c r="G44" i="24"/>
  <c r="V44" i="26"/>
  <c r="V39" i="17" s="1"/>
  <c r="AM44" i="26"/>
  <c r="AM39" i="17" s="1"/>
  <c r="AM23" i="17"/>
  <c r="V63" i="26"/>
  <c r="V42" i="17"/>
  <c r="AJ44" i="26"/>
  <c r="K28" i="25"/>
  <c r="L63" i="23"/>
  <c r="D32" i="13"/>
  <c r="D48" i="22"/>
  <c r="D48" i="13" s="1"/>
  <c r="P13" i="13"/>
  <c r="P29" i="22"/>
  <c r="P29" i="13" s="1"/>
  <c r="S48" i="22"/>
  <c r="S48" i="13" s="1"/>
  <c r="S32" i="13"/>
  <c r="G44" i="26"/>
  <c r="G39" i="17" s="1"/>
  <c r="G23" i="17"/>
  <c r="AG42" i="17"/>
  <c r="AG63" i="26"/>
  <c r="D29" i="19"/>
  <c r="D13" i="10"/>
  <c r="R71" i="22"/>
  <c r="R71" i="13" s="1"/>
  <c r="R55" i="13"/>
  <c r="L71" i="20"/>
  <c r="L71" i="11" s="1"/>
  <c r="L68" i="11"/>
  <c r="AP13" i="13"/>
  <c r="AP29" i="22"/>
  <c r="AP29" i="13" s="1"/>
  <c r="N29" i="22"/>
  <c r="N29" i="13" s="1"/>
  <c r="M68" i="12"/>
  <c r="K51" i="16"/>
  <c r="M51" i="25"/>
  <c r="M51" i="16" s="1"/>
  <c r="K47" i="25"/>
  <c r="K47" i="16" s="1"/>
  <c r="F28" i="15"/>
  <c r="F44" i="24"/>
  <c r="F44" i="15" s="1"/>
  <c r="F28" i="16"/>
  <c r="F44" i="25"/>
  <c r="F44" i="16" s="1"/>
  <c r="Z23" i="17"/>
  <c r="Z44" i="26"/>
  <c r="Z39" i="17" s="1"/>
  <c r="AB71" i="22"/>
  <c r="AB71" i="13" s="1"/>
  <c r="AB55" i="13"/>
  <c r="AF71" i="22"/>
  <c r="AF71" i="13" s="1"/>
  <c r="I63" i="25"/>
  <c r="I47" i="16"/>
  <c r="AM58" i="17"/>
  <c r="Z48" i="22"/>
  <c r="Z48" i="13" s="1"/>
  <c r="Z32" i="13"/>
  <c r="O48" i="22"/>
  <c r="O48" i="13" s="1"/>
  <c r="T67" i="26"/>
  <c r="T62" i="17" s="1"/>
  <c r="T60" i="17"/>
  <c r="AD63" i="26"/>
  <c r="AD42" i="17"/>
  <c r="AR44" i="26"/>
  <c r="X42" i="17"/>
  <c r="X63" i="26"/>
  <c r="D65" i="26"/>
  <c r="AI67" i="26"/>
  <c r="AI62" i="17" s="1"/>
  <c r="AI60" i="17"/>
  <c r="M66" i="12"/>
  <c r="M65" i="21"/>
  <c r="M65" i="12" s="1"/>
  <c r="K55" i="12"/>
  <c r="AP71" i="22"/>
  <c r="AP71" i="13" s="1"/>
  <c r="AP55" i="13"/>
  <c r="R13" i="13"/>
  <c r="R29" i="22"/>
  <c r="R29" i="13" s="1"/>
  <c r="AB60" i="17"/>
  <c r="K45" i="12"/>
  <c r="K48" i="21"/>
  <c r="K48" i="12" s="1"/>
  <c r="I55" i="10"/>
  <c r="I71" i="19"/>
  <c r="I71" i="10" s="1"/>
  <c r="M23" i="21"/>
  <c r="M23" i="12" s="1"/>
  <c r="M24" i="12"/>
  <c r="G13" i="11"/>
  <c r="G29" i="20"/>
  <c r="G29" i="11" s="1"/>
  <c r="L29" i="19"/>
  <c r="L29" i="10" s="1"/>
  <c r="L13" i="10"/>
  <c r="G29" i="21"/>
  <c r="G29" i="12" s="1"/>
  <c r="M29" i="22"/>
  <c r="M29" i="13" s="1"/>
  <c r="H13" i="13"/>
  <c r="H29" i="22"/>
  <c r="H29" i="13" s="1"/>
  <c r="AN13" i="13"/>
  <c r="AN29" i="22"/>
  <c r="AN29" i="13" s="1"/>
  <c r="Z71" i="22"/>
  <c r="Z71" i="13" s="1"/>
  <c r="Z55" i="13"/>
  <c r="Q13" i="13"/>
  <c r="Q29" i="22"/>
  <c r="Q29" i="13" s="1"/>
  <c r="D30" i="10"/>
  <c r="F30" i="10" s="1"/>
  <c r="G29" i="22"/>
  <c r="G29" i="13" s="1"/>
  <c r="AF48" i="22"/>
  <c r="AF48" i="13" s="1"/>
  <c r="K13" i="21"/>
  <c r="M28" i="23"/>
  <c r="M47" i="23"/>
  <c r="AN71" i="22"/>
  <c r="AN71" i="13" s="1"/>
  <c r="F47" i="15"/>
  <c r="F63" i="24"/>
  <c r="AJ71" i="22"/>
  <c r="AJ71" i="13" s="1"/>
  <c r="AJ55" i="13"/>
  <c r="AH23" i="17"/>
  <c r="AH44" i="26"/>
  <c r="AH39" i="17" s="1"/>
  <c r="M54" i="25"/>
  <c r="M54" i="16" s="1"/>
  <c r="J47" i="16"/>
  <c r="J63" i="25"/>
  <c r="L65" i="26"/>
  <c r="L58" i="17"/>
  <c r="AH48" i="22"/>
  <c r="AH48" i="13" s="1"/>
  <c r="AH32" i="13"/>
  <c r="L65" i="25"/>
  <c r="L63" i="16"/>
  <c r="H28" i="15"/>
  <c r="H44" i="24"/>
  <c r="H44" i="15" s="1"/>
  <c r="AQ65" i="26"/>
  <c r="M57" i="25"/>
  <c r="M57" i="16" s="1"/>
  <c r="AL63" i="26"/>
  <c r="AL42" i="17"/>
  <c r="E47" i="15"/>
  <c r="E63" i="24"/>
  <c r="G63" i="25"/>
  <c r="G47" i="16"/>
  <c r="S67" i="26"/>
  <c r="S62" i="17" s="1"/>
  <c r="S60" i="17"/>
  <c r="E13" i="13"/>
  <c r="E29" i="22"/>
  <c r="E29" i="13" s="1"/>
  <c r="Q48" i="22"/>
  <c r="Q48" i="13" s="1"/>
  <c r="Q32" i="13"/>
  <c r="H44" i="23"/>
  <c r="H28" i="14"/>
  <c r="M45" i="12"/>
  <c r="I32" i="12"/>
  <c r="I48" i="21"/>
  <c r="I48" i="12" s="1"/>
  <c r="I48" i="20"/>
  <c r="I48" i="11" s="1"/>
  <c r="I32" i="11"/>
  <c r="D71" i="10"/>
  <c r="M71" i="19"/>
  <c r="M71" i="10" s="1"/>
  <c r="H55" i="11"/>
  <c r="H71" i="20"/>
  <c r="H71" i="11" s="1"/>
  <c r="F48" i="21"/>
  <c r="F48" i="12" s="1"/>
  <c r="M14" i="21"/>
  <c r="M14" i="12" s="1"/>
  <c r="I29" i="21"/>
  <c r="I29" i="12" s="1"/>
  <c r="I48" i="22"/>
  <c r="I48" i="13" s="1"/>
  <c r="I32" i="13"/>
  <c r="AH71" i="22"/>
  <c r="AH71" i="13" s="1"/>
  <c r="AH55" i="13"/>
  <c r="O29" i="22"/>
  <c r="O29" i="13" s="1"/>
  <c r="I13" i="13"/>
  <c r="I29" i="22"/>
  <c r="I29" i="13" s="1"/>
  <c r="D63" i="15"/>
  <c r="D65" i="24"/>
  <c r="H71" i="22"/>
  <c r="H71" i="13" s="1"/>
  <c r="L44" i="16"/>
  <c r="I28" i="15"/>
  <c r="I44" i="24"/>
  <c r="I44" i="15" s="1"/>
  <c r="E47" i="16"/>
  <c r="E63" i="25"/>
  <c r="AR71" i="22"/>
  <c r="AR71" i="13" s="1"/>
  <c r="AR55" i="13"/>
  <c r="E44" i="23"/>
  <c r="E44" i="14" s="1"/>
  <c r="K48" i="22"/>
  <c r="K48" i="13" s="1"/>
  <c r="K32" i="13"/>
  <c r="AQ48" i="22"/>
  <c r="AQ48" i="13" s="1"/>
  <c r="AQ32" i="13"/>
  <c r="W48" i="22"/>
  <c r="W48" i="13" s="1"/>
  <c r="G63" i="14"/>
  <c r="G65" i="23"/>
  <c r="U44" i="26"/>
  <c r="U23" i="17"/>
  <c r="Z58" i="17"/>
  <c r="Z65" i="26"/>
  <c r="AF42" i="17"/>
  <c r="AF63" i="26"/>
  <c r="AP65" i="26"/>
  <c r="U39" i="17" l="1"/>
  <c r="U65" i="26"/>
  <c r="L28" i="15"/>
  <c r="L44" i="24"/>
  <c r="D67" i="23"/>
  <c r="D67" i="14" s="1"/>
  <c r="D65" i="14"/>
  <c r="M48" i="19"/>
  <c r="M48" i="10" s="1"/>
  <c r="G67" i="23"/>
  <c r="G67" i="14" s="1"/>
  <c r="G65" i="14"/>
  <c r="H44" i="14"/>
  <c r="H65" i="23"/>
  <c r="G65" i="25"/>
  <c r="G63" i="16"/>
  <c r="J63" i="16"/>
  <c r="J65" i="25"/>
  <c r="D67" i="26"/>
  <c r="D62" i="17" s="1"/>
  <c r="D60" i="17"/>
  <c r="L63" i="14"/>
  <c r="L65" i="23"/>
  <c r="G44" i="15"/>
  <c r="G65" i="24"/>
  <c r="R39" i="17"/>
  <c r="R65" i="26"/>
  <c r="H65" i="24"/>
  <c r="Y65" i="26"/>
  <c r="Y58" i="17"/>
  <c r="K63" i="25"/>
  <c r="E63" i="15"/>
  <c r="E65" i="24"/>
  <c r="X65" i="26"/>
  <c r="X58" i="17"/>
  <c r="K28" i="16"/>
  <c r="K44" i="25"/>
  <c r="N65" i="26"/>
  <c r="N58" i="17"/>
  <c r="K32" i="12"/>
  <c r="M32" i="21"/>
  <c r="F65" i="25"/>
  <c r="F63" i="16"/>
  <c r="H65" i="16"/>
  <c r="H69" i="25"/>
  <c r="H69" i="16" s="1"/>
  <c r="I60" i="17"/>
  <c r="I67" i="26"/>
  <c r="I62" i="17" s="1"/>
  <c r="G65" i="26"/>
  <c r="F63" i="15"/>
  <c r="F65" i="24"/>
  <c r="E39" i="17"/>
  <c r="E65" i="26"/>
  <c r="M47" i="14"/>
  <c r="M63" i="23"/>
  <c r="M55" i="21"/>
  <c r="AJ39" i="17"/>
  <c r="AJ65" i="26"/>
  <c r="K67" i="26"/>
  <c r="K62" i="17" s="1"/>
  <c r="W65" i="26"/>
  <c r="D65" i="25"/>
  <c r="D63" i="16"/>
  <c r="F65" i="26"/>
  <c r="F58" i="17"/>
  <c r="AN65" i="26"/>
  <c r="AN58" i="17"/>
  <c r="AA67" i="26"/>
  <c r="AA62" i="17" s="1"/>
  <c r="L67" i="26"/>
  <c r="L62" i="17" s="1"/>
  <c r="L60" i="17"/>
  <c r="AK39" i="17"/>
  <c r="AK65" i="26"/>
  <c r="AP60" i="17"/>
  <c r="AP67" i="26"/>
  <c r="AP62" i="17" s="1"/>
  <c r="D65" i="15"/>
  <c r="D67" i="24"/>
  <c r="D67" i="15" s="1"/>
  <c r="AF65" i="26"/>
  <c r="AF58" i="17"/>
  <c r="E65" i="25"/>
  <c r="E63" i="16"/>
  <c r="L69" i="25"/>
  <c r="L69" i="16" s="1"/>
  <c r="L65" i="16"/>
  <c r="M28" i="14"/>
  <c r="M44" i="23"/>
  <c r="M44" i="14" s="1"/>
  <c r="AR39" i="17"/>
  <c r="AR65" i="26"/>
  <c r="AM65" i="26"/>
  <c r="K65" i="14"/>
  <c r="K67" i="23"/>
  <c r="K67" i="14" s="1"/>
  <c r="L32" i="11"/>
  <c r="L48" i="20"/>
  <c r="L48" i="11" s="1"/>
  <c r="AH65" i="26"/>
  <c r="I65" i="24"/>
  <c r="I63" i="15"/>
  <c r="AE67" i="26"/>
  <c r="AE62" i="17" s="1"/>
  <c r="AE60" i="17"/>
  <c r="J39" i="17"/>
  <c r="J65" i="26"/>
  <c r="AO60" i="17"/>
  <c r="AO67" i="26"/>
  <c r="AO62" i="17" s="1"/>
  <c r="H65" i="26"/>
  <c r="H58" i="17"/>
  <c r="J65" i="23"/>
  <c r="J63" i="14"/>
  <c r="I44" i="14"/>
  <c r="I65" i="23"/>
  <c r="L13" i="11"/>
  <c r="L29" i="20"/>
  <c r="L29" i="11" s="1"/>
  <c r="F63" i="14"/>
  <c r="F65" i="23"/>
  <c r="Z60" i="17"/>
  <c r="Z67" i="26"/>
  <c r="Z62" i="17" s="1"/>
  <c r="AL65" i="26"/>
  <c r="AL58" i="17"/>
  <c r="K13" i="12"/>
  <c r="M13" i="21"/>
  <c r="K29" i="21"/>
  <c r="K29" i="12" s="1"/>
  <c r="V65" i="26"/>
  <c r="V58" i="17"/>
  <c r="P65" i="26"/>
  <c r="P58" i="17"/>
  <c r="AB67" i="26"/>
  <c r="AB62" i="17" s="1"/>
  <c r="AD65" i="26"/>
  <c r="AD58" i="17"/>
  <c r="M29" i="19"/>
  <c r="M29" i="10" s="1"/>
  <c r="D29" i="10"/>
  <c r="J65" i="15"/>
  <c r="J67" i="24"/>
  <c r="J67" i="15" s="1"/>
  <c r="O67" i="26"/>
  <c r="O62" i="17" s="1"/>
  <c r="O60" i="17"/>
  <c r="M39" i="17"/>
  <c r="M65" i="26"/>
  <c r="E63" i="14"/>
  <c r="E65" i="23"/>
  <c r="Q65" i="26"/>
  <c r="Q58" i="17"/>
  <c r="AQ67" i="26"/>
  <c r="AQ62" i="17" s="1"/>
  <c r="AQ60" i="17"/>
  <c r="I65" i="25"/>
  <c r="I63" i="16"/>
  <c r="AG65" i="26"/>
  <c r="AG58" i="17"/>
  <c r="K63" i="15"/>
  <c r="K65" i="24"/>
  <c r="AC39" i="17"/>
  <c r="AC65" i="26"/>
  <c r="K44" i="16" l="1"/>
  <c r="M44" i="25"/>
  <c r="M44" i="16" s="1"/>
  <c r="M60" i="17"/>
  <c r="M67" i="26"/>
  <c r="M62" i="17" s="1"/>
  <c r="M13" i="12"/>
  <c r="M29" i="21"/>
  <c r="M29" i="12" s="1"/>
  <c r="AH60" i="17"/>
  <c r="AH67" i="26"/>
  <c r="AH62" i="17" s="1"/>
  <c r="AF67" i="26"/>
  <c r="AF62" i="17" s="1"/>
  <c r="AF60" i="17"/>
  <c r="W67" i="26"/>
  <c r="W62" i="17" s="1"/>
  <c r="W60" i="17"/>
  <c r="R60" i="17"/>
  <c r="R67" i="26"/>
  <c r="R62" i="17" s="1"/>
  <c r="J69" i="25"/>
  <c r="J69" i="16" s="1"/>
  <c r="J65" i="16"/>
  <c r="V67" i="26"/>
  <c r="V62" i="17" s="1"/>
  <c r="V60" i="17"/>
  <c r="Y60" i="17"/>
  <c r="Y67" i="26"/>
  <c r="Y62" i="17" s="1"/>
  <c r="D69" i="25"/>
  <c r="D69" i="16" s="1"/>
  <c r="D65" i="16"/>
  <c r="F65" i="15"/>
  <c r="F67" i="24"/>
  <c r="F67" i="15" s="1"/>
  <c r="F65" i="16"/>
  <c r="F69" i="25"/>
  <c r="F69" i="16" s="1"/>
  <c r="X67" i="26"/>
  <c r="X62" i="17" s="1"/>
  <c r="X60" i="17"/>
  <c r="E69" i="25"/>
  <c r="E69" i="16" s="1"/>
  <c r="E65" i="16"/>
  <c r="H67" i="26"/>
  <c r="H62" i="17" s="1"/>
  <c r="H60" i="17"/>
  <c r="E60" i="17"/>
  <c r="E67" i="26"/>
  <c r="E62" i="17" s="1"/>
  <c r="H67" i="24"/>
  <c r="H67" i="15" s="1"/>
  <c r="H65" i="15"/>
  <c r="I65" i="16"/>
  <c r="I69" i="25"/>
  <c r="I69" i="16" s="1"/>
  <c r="AC60" i="17"/>
  <c r="AC67" i="26"/>
  <c r="AC62" i="17" s="1"/>
  <c r="I65" i="14"/>
  <c r="I67" i="23"/>
  <c r="I67" i="14" s="1"/>
  <c r="J60" i="17"/>
  <c r="J67" i="26"/>
  <c r="J62" i="17" s="1"/>
  <c r="AJ67" i="26"/>
  <c r="AJ62" i="17" s="1"/>
  <c r="AJ60" i="17"/>
  <c r="M32" i="12"/>
  <c r="M48" i="21"/>
  <c r="M48" i="12" s="1"/>
  <c r="E67" i="24"/>
  <c r="E67" i="15" s="1"/>
  <c r="E65" i="15"/>
  <c r="G67" i="24"/>
  <c r="G67" i="15" s="1"/>
  <c r="G65" i="15"/>
  <c r="AG67" i="26"/>
  <c r="AG62" i="17" s="1"/>
  <c r="AG60" i="17"/>
  <c r="I65" i="15"/>
  <c r="I67" i="24"/>
  <c r="I67" i="15" s="1"/>
  <c r="AD67" i="26"/>
  <c r="AD62" i="17" s="1"/>
  <c r="AD60" i="17"/>
  <c r="AL67" i="26"/>
  <c r="AL62" i="17" s="1"/>
  <c r="AL60" i="17"/>
  <c r="AN67" i="26"/>
  <c r="AN62" i="17" s="1"/>
  <c r="AN60" i="17"/>
  <c r="G67" i="26"/>
  <c r="G62" i="17" s="1"/>
  <c r="G60" i="17"/>
  <c r="G65" i="16"/>
  <c r="G69" i="25"/>
  <c r="G69" i="16" s="1"/>
  <c r="L44" i="15"/>
  <c r="L65" i="24"/>
  <c r="F67" i="23"/>
  <c r="F67" i="14" s="1"/>
  <c r="F65" i="14"/>
  <c r="P67" i="26"/>
  <c r="P62" i="17" s="1"/>
  <c r="P60" i="17"/>
  <c r="E67" i="23"/>
  <c r="E67" i="14" s="1"/>
  <c r="E65" i="14"/>
  <c r="AR67" i="26"/>
  <c r="AR62" i="17" s="1"/>
  <c r="AR60" i="17"/>
  <c r="K65" i="15"/>
  <c r="K67" i="24"/>
  <c r="K67" i="15" s="1"/>
  <c r="M55" i="12"/>
  <c r="M71" i="21"/>
  <c r="M71" i="12" s="1"/>
  <c r="K63" i="16"/>
  <c r="K65" i="25"/>
  <c r="M63" i="25"/>
  <c r="M63" i="16" s="1"/>
  <c r="L65" i="14"/>
  <c r="L67" i="23"/>
  <c r="L67" i="14" s="1"/>
  <c r="H65" i="14"/>
  <c r="H67" i="23"/>
  <c r="H67" i="14" s="1"/>
  <c r="Q60" i="17"/>
  <c r="Q67" i="26"/>
  <c r="Q62" i="17" s="1"/>
  <c r="J65" i="14"/>
  <c r="J67" i="23"/>
  <c r="J67" i="14" s="1"/>
  <c r="AM67" i="26"/>
  <c r="AM62" i="17" s="1"/>
  <c r="AM60" i="17"/>
  <c r="AK60" i="17"/>
  <c r="AK67" i="26"/>
  <c r="AK62" i="17" s="1"/>
  <c r="F67" i="26"/>
  <c r="F62" i="17" s="1"/>
  <c r="F60" i="17"/>
  <c r="M63" i="14"/>
  <c r="M65" i="23"/>
  <c r="N67" i="26"/>
  <c r="N62" i="17" s="1"/>
  <c r="N60" i="17"/>
  <c r="U60" i="17"/>
  <c r="U67" i="26"/>
  <c r="U62" i="17" s="1"/>
  <c r="L65" i="15" l="1"/>
  <c r="L67" i="24"/>
  <c r="L67" i="15" s="1"/>
  <c r="M65" i="14"/>
  <c r="M67" i="23"/>
  <c r="M67" i="14" s="1"/>
  <c r="K69" i="25"/>
  <c r="K69" i="16" s="1"/>
  <c r="K65" i="16"/>
  <c r="M65" i="25"/>
  <c r="M69" i="25" l="1"/>
  <c r="M69" i="16" s="1"/>
  <c r="M65" i="16"/>
</calcChain>
</file>

<file path=xl/sharedStrings.xml><?xml version="1.0" encoding="utf-8"?>
<sst xmlns="http://schemas.openxmlformats.org/spreadsheetml/2006/main" count="2374" uniqueCount="788">
  <si>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</si>
  <si>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</si>
  <si>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</si>
  <si>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</si>
  <si>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</si>
  <si>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</si>
  <si>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</si>
  <si>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</si>
  <si>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</si>
  <si>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</si>
  <si>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</si>
  <si>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</si>
  <si>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</si>
  <si>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</si>
  <si>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</si>
  <si>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</si>
  <si>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</si>
  <si>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</si>
  <si>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</si>
  <si>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</si>
  <si>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</si>
  <si>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</si>
  <si>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</si>
  <si>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</si>
  <si>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</si>
  <si>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</si>
  <si>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</si>
  <si>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</si>
  <si>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</si>
  <si>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</si>
  <si>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</si>
  <si>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</si>
  <si>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</si>
  <si>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</si>
  <si>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</si>
  <si>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</si>
  <si>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</si>
  <si>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</si>
  <si>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</si>
  <si>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</si>
  <si>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</si>
  <si>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</si>
  <si>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</si>
  <si>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</si>
  <si>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</si>
  <si>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</si>
  <si>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</si>
  <si>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</si>
  <si>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</si>
  <si>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</si>
  <si>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</si>
  <si>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</si>
  <si>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</si>
  <si>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</si>
  <si>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</si>
  <si>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</si>
  <si>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</si>
  <si>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</si>
  <si>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</si>
  <si>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</si>
  <si>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</si>
  <si>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</si>
  <si>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</si>
  <si>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</si>
  <si>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</si>
  <si>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</si>
  <si>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</si>
  <si>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</si>
  <si>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</si>
  <si>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</si>
  <si>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</si>
  <si>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</si>
  <si>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</si>
  <si>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</si>
  <si>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</si>
  <si>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</si>
  <si>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</si>
  <si>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</si>
  <si>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</si>
  <si>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</si>
  <si>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</si>
  <si>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</si>
  <si>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</si>
  <si>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</si>
  <si>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</si>
  <si>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</si>
  <si>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</si>
  <si>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</si>
  <si>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</si>
  <si>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</si>
  <si>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</si>
  <si>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</si>
  <si>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</si>
  <si>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</si>
  <si>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</si>
  <si>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</si>
  <si>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</si>
  <si>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</si>
  <si>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</si>
  <si>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</si>
  <si>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</si>
  <si>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</si>
  <si>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</si>
  <si>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</si>
  <si>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</si>
  <si>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</si>
  <si>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</si>
  <si>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</si>
  <si>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</si>
  <si>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</si>
  <si>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</si>
  <si>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</si>
  <si>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</si>
  <si>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</si>
  <si>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</si>
  <si>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</si>
  <si>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</si>
  <si>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</si>
  <si>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</si>
  <si>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</si>
  <si>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</si>
  <si>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</si>
  <si>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</si>
  <si>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</si>
  <si>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</si>
  <si>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</si>
  <si>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</si>
  <si>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</si>
  <si>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</si>
  <si>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</si>
  <si>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</si>
  <si>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</si>
  <si>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</si>
  <si>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</si>
  <si>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</si>
  <si>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</si>
  <si>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</si>
  <si>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</si>
  <si>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</si>
  <si>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</si>
  <si>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</si>
  <si>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</si>
  <si>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</si>
  <si>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</si>
  <si>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</si>
  <si>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</si>
  <si>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</si>
  <si>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</si>
  <si>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</si>
  <si>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</si>
  <si>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</si>
  <si>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</si>
  <si>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</si>
  <si>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</si>
  <si>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</si>
  <si>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</si>
  <si>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</si>
  <si>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</si>
  <si>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</si>
  <si>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</si>
  <si>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</si>
  <si>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</si>
  <si>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</si>
  <si>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</si>
  <si>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</si>
  <si>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</si>
  <si>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</si>
  <si>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</si>
  <si>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</si>
  <si>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</si>
  <si>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</si>
  <si>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</si>
  <si>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</si>
  <si>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</si>
  <si>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</si>
  <si>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</si>
  <si>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</si>
  <si>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</si>
  <si>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</si>
  <si>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</si>
  <si>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</si>
  <si>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</si>
  <si>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</si>
  <si>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</si>
  <si>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</si>
  <si>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</si>
  <si>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</si>
  <si>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</si>
  <si>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</si>
  <si>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</si>
  <si>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</si>
  <si>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</si>
  <si>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</si>
  <si>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</si>
  <si>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</si>
  <si>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</si>
  <si>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</si>
  <si>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</si>
  <si>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</si>
  <si>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</si>
  <si>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</si>
  <si>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</si>
  <si>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</si>
  <si>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</si>
  <si>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</si>
  <si>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</si>
  <si>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</si>
  <si>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</si>
  <si>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</si>
  <si>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</si>
  <si>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</si>
  <si>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</si>
  <si>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</si>
  <si>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</si>
  <si>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</si>
  <si>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</si>
  <si>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</si>
  <si>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</si>
  <si>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</si>
  <si>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</si>
  <si>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</si>
  <si>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</si>
  <si>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</si>
  <si>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</si>
  <si>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</si>
  <si>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</si>
  <si>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</si>
  <si>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</si>
  <si>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</si>
  <si>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</si>
  <si>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</si>
  <si>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</si>
  <si>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</si>
  <si>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</si>
  <si>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</si>
  <si>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</si>
  <si>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</si>
  <si>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</si>
  <si>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</si>
  <si>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</si>
  <si>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</si>
  <si>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</si>
  <si>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</si>
  <si>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</si>
  <si>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</si>
  <si>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</si>
  <si>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</si>
  <si>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</si>
  <si>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</si>
  <si>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</si>
  <si>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</si>
  <si>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</si>
  <si>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</si>
  <si>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</si>
  <si>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</si>
  <si>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</si>
  <si>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</si>
  <si>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</si>
  <si>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</si>
  <si>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</si>
  <si>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</si>
  <si>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</si>
  <si>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</si>
  <si>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</si>
  <si>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</si>
  <si>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</si>
  <si>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</si>
  <si>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</si>
  <si>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</si>
  <si>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</si>
  <si>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</si>
  <si>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</si>
  <si>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</si>
  <si>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</si>
  <si>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</si>
  <si>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</si>
  <si>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</si>
  <si>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</si>
  <si>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</si>
  <si>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</si>
  <si>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</si>
  <si>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</si>
  <si>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</si>
  <si>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</si>
  <si>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</si>
  <si>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</si>
  <si>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</si>
  <si>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</si>
  <si>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</si>
  <si>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</si>
  <si>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</si>
  <si>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</si>
  <si>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</si>
  <si>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</si>
  <si>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</si>
  <si>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</si>
  <si>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</si>
  <si>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</si>
  <si>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</si>
  <si>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</si>
  <si>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</si>
  <si>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</si>
  <si>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</si>
  <si>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</si>
  <si>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</si>
  <si>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</si>
  <si>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</si>
  <si>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</si>
  <si>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</si>
  <si>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</si>
  <si>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</si>
  <si>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</si>
  <si>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</si>
  <si>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</si>
  <si>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</si>
  <si>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</si>
  <si>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</si>
  <si>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</si>
  <si>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</si>
  <si>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</si>
  <si>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</si>
  <si>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</si>
  <si>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</si>
  <si>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</si>
  <si>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</si>
  <si>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</si>
  <si>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</si>
  <si>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</si>
  <si>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</si>
  <si>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</si>
  <si>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</si>
  <si>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</si>
  <si>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</si>
  <si>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</si>
  <si>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</si>
  <si>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</si>
  <si>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</si>
  <si>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</si>
  <si>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</si>
  <si>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</si>
  <si>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</si>
  <si>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(январь 2011)</t>
  </si>
  <si>
    <t>Структура оборота валют по кассовым сделкам и форвардным контрактам в январе 2011года (млн.долл. США)</t>
  </si>
  <si>
    <t>Turnover in nominal or notional principal amounts in January 2011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</si>
  <si>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</si>
  <si>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</si>
  <si>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</si>
  <si>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</si>
  <si>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</si>
  <si>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</si>
  <si>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</si>
  <si>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</si>
  <si>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</si>
  <si>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</si>
  <si>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</si>
  <si>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</si>
  <si>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</si>
  <si>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</si>
  <si>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</si>
  <si>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</si>
  <si>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</si>
  <si>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</si>
  <si>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</si>
  <si>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</si>
  <si>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</si>
  <si>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</si>
  <si>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</si>
  <si>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</si>
  <si>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</si>
  <si>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</si>
  <si>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</si>
  <si>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</si>
  <si>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</si>
  <si>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</si>
  <si>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</si>
  <si>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</si>
  <si>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</si>
  <si>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</si>
  <si>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</si>
  <si>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</si>
  <si>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</si>
  <si>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</si>
  <si>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</si>
  <si>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</si>
  <si>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</si>
  <si>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</si>
  <si>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</si>
  <si>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</si>
  <si>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</si>
  <si>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</si>
  <si>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</si>
  <si>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</si>
  <si>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</si>
  <si>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</si>
  <si>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</si>
  <si>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</si>
  <si>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</si>
  <si>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</si>
  <si>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</si>
  <si>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</si>
  <si>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</si>
  <si>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</si>
  <si>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</si>
  <si>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</si>
  <si>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</si>
  <si>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</si>
  <si>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</si>
  <si>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</si>
  <si>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</si>
  <si>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</si>
  <si>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</si>
  <si>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</si>
  <si>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</si>
  <si>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</si>
  <si>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</si>
  <si>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</si>
  <si>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</si>
  <si>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</si>
  <si>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</si>
  <si>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</si>
  <si>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</si>
  <si>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</si>
  <si>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</si>
  <si>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</si>
  <si>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</si>
  <si>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</si>
  <si>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</si>
  <si>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</si>
  <si>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</si>
  <si>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</si>
  <si>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</si>
  <si>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</si>
  <si>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</si>
  <si>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</si>
  <si>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</si>
  <si>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</si>
  <si>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</si>
  <si>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</si>
  <si>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</si>
  <si>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</si>
  <si>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</si>
  <si>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</si>
  <si>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</si>
  <si>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</si>
  <si>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</si>
  <si>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</si>
  <si>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</si>
  <si>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</si>
  <si>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</si>
  <si>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</si>
  <si>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</si>
  <si>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</si>
  <si>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</si>
  <si>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</si>
  <si>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</si>
  <si>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</si>
  <si>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</si>
  <si>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</si>
  <si>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</si>
  <si>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</si>
  <si>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</si>
  <si>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</si>
  <si>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</si>
  <si>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</si>
  <si>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</si>
  <si>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</si>
  <si>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</si>
  <si>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</si>
  <si>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</si>
  <si>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</si>
  <si>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</si>
  <si>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</si>
  <si>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</si>
  <si>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</si>
  <si>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</si>
  <si>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</si>
  <si>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</si>
  <si>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</si>
  <si>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</si>
  <si>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</si>
  <si>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</si>
  <si>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</si>
  <si>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</si>
  <si>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</si>
  <si>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</si>
  <si>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</si>
  <si>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</si>
  <si>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</si>
  <si>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</si>
  <si>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</si>
  <si>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</si>
  <si>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</si>
  <si>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</si>
  <si>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</si>
  <si>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</si>
  <si>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</si>
  <si>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</si>
  <si>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</si>
  <si>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</si>
  <si>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</si>
  <si>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</si>
  <si>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</si>
  <si>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</si>
  <si>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</si>
  <si>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</si>
  <si>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</si>
  <si>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</si>
  <si>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</si>
  <si>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</si>
  <si>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</si>
  <si>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</si>
  <si>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</si>
  <si>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</si>
  <si>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</si>
  <si>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</si>
  <si>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</si>
  <si>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</si>
  <si>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</si>
  <si>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</si>
  <si>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</si>
  <si>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</si>
  <si>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</si>
  <si>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</si>
  <si>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</si>
  <si>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</si>
  <si>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</si>
  <si>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</si>
  <si>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</si>
  <si>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</si>
  <si>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</si>
  <si>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</si>
  <si>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</si>
  <si>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</si>
  <si>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</si>
  <si>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</si>
  <si>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</si>
  <si>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</si>
  <si>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</si>
  <si>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</si>
  <si>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</si>
  <si>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</si>
  <si>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</si>
  <si>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</si>
  <si>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</si>
  <si>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</si>
  <si>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</si>
  <si>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</si>
  <si>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</si>
  <si>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</si>
  <si>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</si>
  <si>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</si>
  <si>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</si>
  <si>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</si>
  <si>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</si>
  <si>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</si>
  <si>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</si>
  <si>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</si>
  <si>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</si>
  <si>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</si>
  <si>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</si>
  <si>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</si>
  <si>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</si>
  <si>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</si>
  <si>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</si>
  <si>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</si>
  <si>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</si>
  <si>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</si>
  <si>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</si>
  <si>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</si>
  <si>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</si>
  <si>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</si>
  <si>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</si>
  <si>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</si>
  <si>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</si>
  <si>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</si>
  <si>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</si>
  <si>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</si>
  <si>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</si>
  <si>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</si>
  <si>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</si>
  <si>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</si>
  <si>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</si>
  <si>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</si>
  <si>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</si>
  <si>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</si>
  <si>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</si>
  <si>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</si>
  <si>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</si>
  <si>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</si>
  <si>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</si>
  <si>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</si>
  <si>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</si>
  <si>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</si>
  <si>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</si>
  <si>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</si>
  <si>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</si>
  <si>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</si>
  <si>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</si>
  <si>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</si>
  <si>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</si>
  <si>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</si>
  <si>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</si>
  <si>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</si>
  <si>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</si>
  <si>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</si>
  <si>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</si>
  <si>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</si>
  <si>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</si>
  <si>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</si>
  <si>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</si>
  <si>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</si>
  <si>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</si>
  <si>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</si>
  <si>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</si>
  <si>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</si>
  <si>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</si>
  <si>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</si>
  <si>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</si>
  <si>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</si>
  <si>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</si>
  <si>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</si>
  <si>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</si>
  <si>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</si>
  <si>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</si>
  <si>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</si>
  <si>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ЗАО КБ "ИНКРЕДБАНК"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</si>
  <si>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</si>
  <si>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</si>
  <si>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</si>
  <si>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</si>
  <si>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</si>
  <si>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</si>
  <si>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</si>
  <si>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</si>
  <si>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</si>
  <si>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</si>
  <si>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</si>
  <si>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</si>
  <si>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</si>
  <si>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</si>
  <si>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</si>
  <si>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</si>
  <si>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</si>
  <si>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</si>
  <si>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</si>
  <si>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</si>
  <si>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</si>
  <si>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</si>
  <si>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</si>
  <si>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</si>
  <si>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</si>
  <si>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</si>
  <si>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</si>
  <si>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</si>
  <si>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</si>
  <si>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</si>
  <si>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</si>
  <si>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</si>
  <si>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</si>
  <si>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</si>
  <si>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</si>
  <si>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</si>
  <si>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</si>
  <si>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</si>
  <si>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</si>
  <si>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</si>
  <si>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</si>
  <si>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</si>
  <si>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</si>
  <si>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</si>
  <si>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</si>
  <si>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</si>
  <si>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</si>
  <si>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</si>
  <si>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</si>
  <si>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</si>
  <si>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</si>
  <si>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</si>
  <si>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</si>
  <si>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</si>
  <si>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</si>
  <si>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</si>
  <si>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</si>
  <si>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</si>
  <si>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</si>
  <si>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</si>
  <si>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</si>
  <si>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</si>
  <si>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</si>
  <si>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</si>
  <si>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</si>
  <si>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</si>
  <si>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</si>
  <si>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</si>
  <si>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</si>
  <si>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</si>
  <si>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</si>
  <si>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</si>
  <si>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</si>
  <si>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</si>
  <si>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</si>
  <si>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</si>
  <si>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</si>
  <si>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</si>
  <si>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АЗИЯ</t>
  </si>
  <si>
    <t>ЮЖНАЯ ЕВРОПА</t>
  </si>
  <si>
    <t>ВОСТОЧНАЯ ЕВРОПА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</si>
  <si>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</si>
  <si>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</si>
  <si>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</si>
  <si>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</si>
  <si>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</si>
  <si>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</si>
  <si>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</si>
  <si>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</si>
  <si>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</si>
  <si>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</si>
  <si>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</si>
  <si>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</si>
  <si>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</si>
  <si>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</si>
  <si>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</si>
  <si>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</si>
  <si>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</si>
  <si>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</si>
  <si>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</si>
  <si>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</si>
  <si>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</si>
  <si>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</si>
  <si>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</si>
  <si>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</si>
  <si>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</si>
  <si>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</si>
  <si>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</si>
  <si>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ГАЙАНА</t>
  </si>
  <si>
    <t>ПАРАГВАЙ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</si>
  <si>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</si>
  <si>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</si>
  <si>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</si>
  <si>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</si>
  <si>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</si>
  <si>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</si>
  <si>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</si>
  <si>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</si>
  <si>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</si>
  <si>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</si>
  <si>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</si>
  <si>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</si>
  <si>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</si>
  <si>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</si>
  <si>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</si>
  <si>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БОСНИЯ И ГЕРЦЕГОВИНА</t>
  </si>
  <si>
    <t>ИТАЛИЯ</t>
  </si>
  <si>
    <t>СЛОВЕНИЯ</t>
  </si>
  <si>
    <t>БОЛГАРИЯ</t>
  </si>
  <si>
    <t>ПОЛЬША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</si>
  <si>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</si>
  <si>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</si>
  <si>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</si>
  <si>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ТУРЦИЯ</t>
  </si>
  <si>
    <t>ФРАНЦУЗСКАЯ ГВИАНА</t>
  </si>
  <si>
    <t>ВЕНГРИЯ</t>
  </si>
  <si>
    <t>СЛОВАКИЯ</t>
  </si>
  <si>
    <t>ЧЕШСКАЯ РЕСПУБЛИКА</t>
  </si>
  <si>
    <t>НОРВЕГИЯ</t>
  </si>
  <si>
    <t>ИНДИЯ</t>
  </si>
  <si>
    <t>НОВАЯ ЗЕЛАНДИЯ</t>
  </si>
  <si>
    <t>ТЮМЕНСКАЯ ОБЛАСТЬ</t>
  </si>
  <si>
    <t>СМОЛЕНСКАЯ ОБЛАСТЬ</t>
  </si>
  <si>
    <t>РЕСПУБЛИКА ТАТАРСТАН</t>
  </si>
  <si>
    <t>КАЛУЖСКАЯ ОБЛАСТЬ</t>
  </si>
  <si>
    <t>ЧЕЛЯБИНСКАЯ ОБЛАСТЬ</t>
  </si>
  <si>
    <t>ЛЕНИНГРАДСКАЯ ОБЛАСТЬ</t>
  </si>
  <si>
    <t>ВОЛОГОДСКАЯ ОБЛАСТЬ</t>
  </si>
  <si>
    <t>РЕСПУБЛИКА ДАГЕСТАН</t>
  </si>
  <si>
    <t>ОРЕНБУРГСКАЯ ОБЛАСТЬ</t>
  </si>
  <si>
    <t>ПЕРМСКИЙ КРАЙ</t>
  </si>
  <si>
    <t>ИРКУТСКАЯ ОБЛАСТЬ</t>
  </si>
  <si>
    <t>КРАСНОДАРСКИЙ КРАЙ</t>
  </si>
  <si>
    <t>РЕСПУБЛИКА КОМИ</t>
  </si>
  <si>
    <t>САРАТОВСКАЯ ОБЛАСТЬ</t>
  </si>
  <si>
    <t>РЕСПУБЛИКА БАШКОРТОСТАН</t>
  </si>
  <si>
    <t>ИВАНОВСКАЯ ОБЛАСТЬ</t>
  </si>
  <si>
    <t>ОМСКАЯ ОБЛАСТЬ</t>
  </si>
  <si>
    <t>КАЛИНИНГРАДСКАЯ ОБЛАСТЬ</t>
  </si>
  <si>
    <t>РЕСПУБЛИКА САХА(ЯКУТИЯ)</t>
  </si>
  <si>
    <t>КИРОВСКАЯ ОБЛАСТЬ</t>
  </si>
  <si>
    <t>ТВЕРСКАЯ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</si>
</sst>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5F-4771-83B3-D1B159C4EE9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15F-4771-83B3-D1B159C4EE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15F-4771-83B3-D1B159C4EE9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15F-4771-83B3-D1B159C4EE9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15F-4771-83B3-D1B159C4EE9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15F-4771-83B3-D1B159C4EE9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15F-4771-83B3-D1B159C4EE9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15F-4771-83B3-D1B159C4EE9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15F-4771-83B3-D1B159C4EE9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15F-4771-83B3-D1B159C4EE90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15F-4771-83B3-D1B159C4EE90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15F-4771-83B3-D1B159C4EE90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15F-4771-83B3-D1B159C4EE90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15F-4771-83B3-D1B159C4EE90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15F-4771-83B3-D1B159C4EE90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15F-4771-83B3-D1B159C4EE90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15F-4771-83B3-D1B159C4EE90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15F-4771-83B3-D1B159C4EE90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15F-4771-83B3-D1B159C4EE90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15F-4771-83B3-D1B159C4EE90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15F-4771-83B3-D1B159C4EE90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15F-4771-83B3-D1B159C4EE90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15F-4771-83B3-D1B159C4EE90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15F-4771-83B3-D1B159C4EE90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C15F-4771-83B3-D1B159C4EE90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C15F-4771-83B3-D1B159C4EE90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C15F-4771-83B3-D1B159C4EE90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C15F-4771-83B3-D1B159C4EE90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C15F-4771-83B3-D1B159C4EE90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C15F-4771-83B3-D1B159C4EE90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C15F-4771-83B3-D1B159C4EE90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C15F-4771-83B3-D1B159C4EE90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C15F-4771-83B3-D1B159C4EE90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C15F-4771-83B3-D1B159C4EE90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C15F-4771-83B3-D1B159C4EE90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C15F-4771-83B3-D1B159C4EE90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C15F-4771-83B3-D1B159C4EE90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C15F-4771-83B3-D1B159C4EE90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C15F-4771-83B3-D1B159C4EE90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C15F-4771-83B3-D1B159C4EE90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C15F-4771-83B3-D1B159C4EE90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C15F-4771-83B3-D1B159C4EE90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C15F-4771-83B3-D1B159C4EE90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C15F-4771-83B3-D1B159C4EE90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C15F-4771-83B3-D1B159C4EE90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C15F-4771-83B3-D1B159C4EE90}"/>
              </c:ext>
            </c:extLst>
          </c:dPt>
          <c:cat>
            <c:strRef>
              <c:f>'Geo6'!$B$4:$B$66</c:f>
              <c:strCache>
                <c:ptCount val="46"/>
                <c:pt idx="0">
                  <c:v>Г МОСКВА</c:v>
                </c:pt>
                <c:pt idx="1">
                  <c:v>КАЛУЖСКАЯ ОБЛАСТЬ</c:v>
                </c:pt>
                <c:pt idx="2">
                  <c:v>Г САНКТ-ПЕТЕРБУРГ</c:v>
                </c:pt>
                <c:pt idx="3">
                  <c:v>ТЮМЕНСКАЯ ОБЛАСТЬ</c:v>
                </c:pt>
                <c:pt idx="4">
                  <c:v>ЛЕНИНГРАДСКАЯ ОБЛАСТЬ</c:v>
                </c:pt>
                <c:pt idx="5">
                  <c:v>СВЕРДЛОВСКАЯ ОБЛАСТЬ</c:v>
                </c:pt>
                <c:pt idx="6">
                  <c:v>РЕСПУБЛИКА БАШКОРТОСТАН</c:v>
                </c:pt>
                <c:pt idx="7">
                  <c:v>РЕСПУБЛИКА ТАТАРСТАН</c:v>
                </c:pt>
                <c:pt idx="8">
                  <c:v>АРХАНГЕЛЬСКАЯ ОБЛАСТЬ</c:v>
                </c:pt>
                <c:pt idx="9">
                  <c:v>РЕСПУБЛИКА ДАГЕСТАН</c:v>
                </c:pt>
                <c:pt idx="10">
                  <c:v>САМАРСКАЯ ОБЛАСТЬ</c:v>
                </c:pt>
                <c:pt idx="11">
                  <c:v>ОМСКАЯ ОБЛАСТЬ</c:v>
                </c:pt>
                <c:pt idx="12">
                  <c:v>УДМУРТСКАЯ РЕСПУБЛИКА</c:v>
                </c:pt>
                <c:pt idx="13">
                  <c:v>ПЕРМСКИЙ КРАЙ</c:v>
                </c:pt>
                <c:pt idx="14">
                  <c:v>РЕСПУБЛИКА ХАКАСИЯ</c:v>
                </c:pt>
                <c:pt idx="15">
                  <c:v>ЛИПЕЦКАЯ ОБЛАСТЬ</c:v>
                </c:pt>
                <c:pt idx="16">
                  <c:v>НИЖЕГОРОДСКАЯ ОБЛАСТЬ</c:v>
                </c:pt>
                <c:pt idx="17">
                  <c:v>ВОЛОГОДСКАЯ ОБЛАСТЬ</c:v>
                </c:pt>
                <c:pt idx="18">
                  <c:v>НОВГОРОДСКАЯ ОБЛАСТЬ</c:v>
                </c:pt>
                <c:pt idx="19">
                  <c:v>ОРЕНБУРГСКАЯ ОБЛАСТЬ</c:v>
                </c:pt>
                <c:pt idx="20">
                  <c:v>КАБАРДИНО-БАЛКАРСКАЯ РЕСПУБЛИКА</c:v>
                </c:pt>
                <c:pt idx="21">
                  <c:v>ЧЕЛЯБИНСКАЯ ОБЛАСТЬ</c:v>
                </c:pt>
                <c:pt idx="22">
                  <c:v>САРАТОВСКАЯ ОБЛАСТЬ</c:v>
                </c:pt>
                <c:pt idx="23">
                  <c:v>РЯЗАНСКАЯ ОБЛАСТЬ</c:v>
                </c:pt>
                <c:pt idx="24">
                  <c:v>КРАСНОДАРСКИЙ КРАЙ</c:v>
                </c:pt>
                <c:pt idx="25">
                  <c:v>БЕЛГОРОДСКАЯ ОБЛАСТЬ</c:v>
                </c:pt>
                <c:pt idx="26">
                  <c:v>КАЛИНИНГРАДСКАЯ ОБЛАСТЬ</c:v>
                </c:pt>
                <c:pt idx="27">
                  <c:v>РОСТОВСКАЯ ОБЛАСТЬ</c:v>
                </c:pt>
                <c:pt idx="28">
                  <c:v>РЕСПУБЛИКА СЕВЕРНАЯ ОСЕТИЯ-АЛАНИЯ</c:v>
                </c:pt>
                <c:pt idx="29">
                  <c:v>УЛЬЯНОВСКАЯ ОБЛАСТЬ</c:v>
                </c:pt>
                <c:pt idx="30">
                  <c:v>РЕСПУБЛИКА КОМИ</c:v>
                </c:pt>
                <c:pt idx="31">
                  <c:v>ИВАНОВСКАЯ ОБЛАСТЬ</c:v>
                </c:pt>
                <c:pt idx="32">
                  <c:v>НОВОСИБИРСКАЯ ОБЛАСТЬ</c:v>
                </c:pt>
                <c:pt idx="33">
                  <c:v>ПСКОВСКАЯ ОБЛАСТЬ</c:v>
                </c:pt>
                <c:pt idx="34">
                  <c:v>СМОЛЕНСКАЯ ОБЛАСТЬ</c:v>
                </c:pt>
                <c:pt idx="35">
                  <c:v>РЕСПУБЛИКА МОРДОВИЯ</c:v>
                </c:pt>
                <c:pt idx="36">
                  <c:v>РЕСПУБЛИКА КАРЕЛИЯ</c:v>
                </c:pt>
                <c:pt idx="37">
                  <c:v>КИРОВСКАЯ ОБЛАСТЬ</c:v>
                </c:pt>
                <c:pt idx="38">
                  <c:v>ТУЛЬСКАЯ ОБЛАСТЬ</c:v>
                </c:pt>
                <c:pt idx="39">
                  <c:v>ИРКУТСКАЯ ОБЛАСТЬ</c:v>
                </c:pt>
                <c:pt idx="40">
                  <c:v>КУРСКАЯ ОБЛАСТЬ</c:v>
                </c:pt>
                <c:pt idx="41">
                  <c:v>СТАВРОПОЛЬСКИЙ КРАЙ</c:v>
                </c:pt>
                <c:pt idx="42">
                  <c:v>ПРИМОРСКИЙ КРАЙ</c:v>
                </c:pt>
                <c:pt idx="43">
                  <c:v>ЧУВАШСКАЯ РЕСПУБЛИКА</c:v>
                </c:pt>
                <c:pt idx="44">
                  <c:v>КЕМЕРОВСКАЯ ОБЛАСТЬ</c:v>
                </c:pt>
                <c:pt idx="45">
                  <c:v>АЛТАЙСКИЙ КРАЙ</c:v>
                </c:pt>
              </c:strCache>
            </c:strRef>
          </c:cat>
          <c:val>
            <c:numRef>
              <c:f>'Geo6'!$A$4:$A$66</c:f>
              <c:numCache>
                <c:formatCode>0.00%</c:formatCode>
                <c:ptCount val="46"/>
                <c:pt idx="0">
                  <c:v>0.79655541742080049</c:v>
                </c:pt>
                <c:pt idx="1">
                  <c:v>4.8717025706975982E-2</c:v>
                </c:pt>
                <c:pt idx="2">
                  <c:v>3.994104473991994E-2</c:v>
                </c:pt>
                <c:pt idx="3">
                  <c:v>3.7822150510115969E-2</c:v>
                </c:pt>
                <c:pt idx="4">
                  <c:v>2.3437976224480486E-2</c:v>
                </c:pt>
                <c:pt idx="5">
                  <c:v>6.385598204053356E-3</c:v>
                </c:pt>
                <c:pt idx="6">
                  <c:v>6.2306977603939252E-3</c:v>
                </c:pt>
                <c:pt idx="7">
                  <c:v>4.8625436893307856E-3</c:v>
                </c:pt>
                <c:pt idx="8">
                  <c:v>3.4905150818238836E-3</c:v>
                </c:pt>
                <c:pt idx="9">
                  <c:v>3.4127894514369202E-3</c:v>
                </c:pt>
                <c:pt idx="10">
                  <c:v>3.238354275960822E-3</c:v>
                </c:pt>
                <c:pt idx="11">
                  <c:v>3.01451925473354E-3</c:v>
                </c:pt>
                <c:pt idx="12">
                  <c:v>1.9164881356640018E-3</c:v>
                </c:pt>
                <c:pt idx="13">
                  <c:v>1.8789826217105344E-3</c:v>
                </c:pt>
                <c:pt idx="14">
                  <c:v>1.6504232178466043E-3</c:v>
                </c:pt>
                <c:pt idx="15">
                  <c:v>1.3197407297452057E-3</c:v>
                </c:pt>
                <c:pt idx="16">
                  <c:v>1.2440532503748471E-3</c:v>
                </c:pt>
                <c:pt idx="17">
                  <c:v>1.0961098539615467E-3</c:v>
                </c:pt>
                <c:pt idx="18">
                  <c:v>9.5559162130711014E-4</c:v>
                </c:pt>
                <c:pt idx="19">
                  <c:v>8.5512892572204755E-4</c:v>
                </c:pt>
                <c:pt idx="20">
                  <c:v>7.3847099321835258E-4</c:v>
                </c:pt>
                <c:pt idx="21">
                  <c:v>7.2812534416198216E-4</c:v>
                </c:pt>
                <c:pt idx="22">
                  <c:v>7.0815908240961188E-4</c:v>
                </c:pt>
                <c:pt idx="23">
                  <c:v>6.9577609614503752E-4</c:v>
                </c:pt>
                <c:pt idx="24">
                  <c:v>6.9203252128282992E-4</c:v>
                </c:pt>
                <c:pt idx="25">
                  <c:v>6.562678827034393E-4</c:v>
                </c:pt>
                <c:pt idx="26">
                  <c:v>6.2006885782793996E-4</c:v>
                </c:pt>
                <c:pt idx="27">
                  <c:v>5.8538569833461041E-4</c:v>
                </c:pt>
                <c:pt idx="28">
                  <c:v>5.8187405618972217E-4</c:v>
                </c:pt>
                <c:pt idx="29">
                  <c:v>5.6560101222773889E-4</c:v>
                </c:pt>
                <c:pt idx="30">
                  <c:v>5.2351921002761863E-4</c:v>
                </c:pt>
                <c:pt idx="31">
                  <c:v>5.1324116863957203E-4</c:v>
                </c:pt>
                <c:pt idx="32">
                  <c:v>4.1913215900424121E-4</c:v>
                </c:pt>
                <c:pt idx="33">
                  <c:v>4.1652760269445536E-4</c:v>
                </c:pt>
                <c:pt idx="34">
                  <c:v>3.180536647746514E-4</c:v>
                </c:pt>
                <c:pt idx="35">
                  <c:v>3.0680136088039072E-4</c:v>
                </c:pt>
                <c:pt idx="36">
                  <c:v>2.9374017507053225E-4</c:v>
                </c:pt>
                <c:pt idx="37">
                  <c:v>2.8682203000757862E-4</c:v>
                </c:pt>
                <c:pt idx="38">
                  <c:v>2.8153945244079612E-4</c:v>
                </c:pt>
                <c:pt idx="39">
                  <c:v>2.4644050110252298E-4</c:v>
                </c:pt>
                <c:pt idx="40">
                  <c:v>2.1762915929041262E-4</c:v>
                </c:pt>
                <c:pt idx="41">
                  <c:v>1.7683353843625109E-4</c:v>
                </c:pt>
                <c:pt idx="42">
                  <c:v>1.583058222369398E-4</c:v>
                </c:pt>
                <c:pt idx="43">
                  <c:v>1.5783286302881817E-4</c:v>
                </c:pt>
                <c:pt idx="44">
                  <c:v>1.4321431296233485E-4</c:v>
                </c:pt>
                <c:pt idx="45">
                  <c:v>1.4212210177798394E-4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C15F-4771-83B3-D1B159C4E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806815625430874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922879882641755E-2"/>
          <c:y val="6.6907834846005848E-2"/>
          <c:w val="0.68559049420955898"/>
          <c:h val="0.85171865439104744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0D-4E6D-B29C-9947D05F564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0D-4E6D-B29C-9947D05F564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40D-4E6D-B29C-9947D05F564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0D-4E6D-B29C-9947D05F564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40D-4E6D-B29C-9947D05F564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0D-4E6D-B29C-9947D05F564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40D-4E6D-B29C-9947D05F564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40D-4E6D-B29C-9947D05F564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40D-4E6D-B29C-9947D05F564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40D-4E6D-B29C-9947D05F564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40D-4E6D-B29C-9947D05F564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40D-4E6D-B29C-9947D05F564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40D-4E6D-B29C-9947D05F5645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40D-4E6D-B29C-9947D05F5645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40D-4E6D-B29C-9947D05F5645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40D-4E6D-B29C-9947D05F5645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40D-4E6D-B29C-9947D05F5645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40D-4E6D-B29C-9947D05F5645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40D-4E6D-B29C-9947D05F5645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40D-4E6D-B29C-9947D05F5645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740D-4E6D-B29C-9947D05F5645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40D-4E6D-B29C-9947D05F5645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740D-4E6D-B29C-9947D05F5645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40D-4E6D-B29C-9947D05F5645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740D-4E6D-B29C-9947D05F5645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40D-4E6D-B29C-9947D05F5645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740D-4E6D-B29C-9947D05F5645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40D-4E6D-B29C-9947D05F5645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740D-4E6D-B29C-9947D05F5645}"/>
              </c:ext>
            </c:extLst>
          </c:dPt>
          <c:cat>
            <c:strRef>
              <c:f>'Geo5'!$B$4:$B$69</c:f>
              <c:strCache>
                <c:ptCount val="29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СМОЛЕНСКАЯ ОБЛАСТЬ</c:v>
                </c:pt>
                <c:pt idx="4">
                  <c:v>НОВОСИБИРСКАЯ ОБЛАСТЬ</c:v>
                </c:pt>
                <c:pt idx="5">
                  <c:v>РЕСПУБЛИКА ТАТАРСТАН</c:v>
                </c:pt>
                <c:pt idx="6">
                  <c:v>КАЛУЖСКАЯ ОБЛАСТЬ</c:v>
                </c:pt>
                <c:pt idx="7">
                  <c:v>НИЖЕГОРОДСКАЯ ОБЛАСТЬ</c:v>
                </c:pt>
                <c:pt idx="8">
                  <c:v>ЧЕЛЯБИНСКАЯ ОБЛАСТЬ</c:v>
                </c:pt>
                <c:pt idx="9">
                  <c:v>АРХАНГЕЛЬСКАЯ ОБЛАСТЬ</c:v>
                </c:pt>
                <c:pt idx="10">
                  <c:v>САМАРСКАЯ ОБЛАСТЬ</c:v>
                </c:pt>
                <c:pt idx="11">
                  <c:v>ЛЕНИНГРАДСКАЯ ОБЛАСТЬ</c:v>
                </c:pt>
                <c:pt idx="12">
                  <c:v>СВЕРДЛОВСКАЯ ОБЛАСТЬ</c:v>
                </c:pt>
                <c:pt idx="13">
                  <c:v>ВОЛОГОДСКАЯ ОБЛАСТЬ</c:v>
                </c:pt>
                <c:pt idx="14">
                  <c:v>ПРИМОРСКИЙ КРАЙ</c:v>
                </c:pt>
                <c:pt idx="15">
                  <c:v>РЕСПУБЛИКА ДАГЕСТАН</c:v>
                </c:pt>
                <c:pt idx="16">
                  <c:v>ОРЕНБУРГСКАЯ ОБЛАСТЬ</c:v>
                </c:pt>
                <c:pt idx="17">
                  <c:v>УДМУРТСКАЯ РЕСПУБЛИКА</c:v>
                </c:pt>
                <c:pt idx="18">
                  <c:v>ХАБАРОВСКИЙ КРАЙ</c:v>
                </c:pt>
                <c:pt idx="19">
                  <c:v>ПЕРМСКИЙ КРАЙ</c:v>
                </c:pt>
                <c:pt idx="20">
                  <c:v>ИРКУТСКАЯ ОБЛАСТЬ</c:v>
                </c:pt>
                <c:pt idx="21">
                  <c:v>КРАСНОДАРСКИЙ КРАЙ</c:v>
                </c:pt>
                <c:pt idx="22">
                  <c:v>РЕСПУБЛИКА КОМИ</c:v>
                </c:pt>
                <c:pt idx="23">
                  <c:v>СТАВРОПОЛЬСКИЙ КРАЙ</c:v>
                </c:pt>
                <c:pt idx="24">
                  <c:v>САРАТОВСКАЯ ОБЛАСТЬ</c:v>
                </c:pt>
                <c:pt idx="25">
                  <c:v>КАМЧАТСКИЙ КРАЙ</c:v>
                </c:pt>
                <c:pt idx="26">
                  <c:v>КАБАРДИНО-БАЛКАРСКАЯ РЕСПУБЛИКА</c:v>
                </c:pt>
                <c:pt idx="27">
                  <c:v>САХАЛИНСКАЯ ОБЛАСТЬ</c:v>
                </c:pt>
                <c:pt idx="28">
                  <c:v>РЕСПУБЛИКА БАШКОРТОСТАН</c:v>
                </c:pt>
              </c:strCache>
            </c:strRef>
          </c:cat>
          <c:val>
            <c:numRef>
              <c:f>'Geo5'!$A$4:$A$69</c:f>
              <c:numCache>
                <c:formatCode>0.00%</c:formatCode>
                <c:ptCount val="29"/>
                <c:pt idx="0">
                  <c:v>0.88077768038203375</c:v>
                </c:pt>
                <c:pt idx="1">
                  <c:v>7.9282432509151818E-2</c:v>
                </c:pt>
                <c:pt idx="2">
                  <c:v>2.4714433840408764E-2</c:v>
                </c:pt>
                <c:pt idx="3">
                  <c:v>3.3778112013822382E-3</c:v>
                </c:pt>
                <c:pt idx="4">
                  <c:v>2.0889368768440102E-3</c:v>
                </c:pt>
                <c:pt idx="5">
                  <c:v>1.4830024428352522E-3</c:v>
                </c:pt>
                <c:pt idx="6">
                  <c:v>1.3797254695649261E-3</c:v>
                </c:pt>
                <c:pt idx="7">
                  <c:v>8.620608610124123E-4</c:v>
                </c:pt>
                <c:pt idx="8">
                  <c:v>8.474992398898874E-4</c:v>
                </c:pt>
                <c:pt idx="9">
                  <c:v>8.2095614369432539E-4</c:v>
                </c:pt>
                <c:pt idx="10">
                  <c:v>6.7705324252355522E-4</c:v>
                </c:pt>
                <c:pt idx="11">
                  <c:v>4.5144593421771748E-4</c:v>
                </c:pt>
                <c:pt idx="12">
                  <c:v>3.8809123498337154E-4</c:v>
                </c:pt>
                <c:pt idx="13">
                  <c:v>3.2045161802519761E-4</c:v>
                </c:pt>
                <c:pt idx="14">
                  <c:v>3.1982376702179542E-4</c:v>
                </c:pt>
                <c:pt idx="15">
                  <c:v>2.3063265283087856E-4</c:v>
                </c:pt>
                <c:pt idx="16">
                  <c:v>2.2682807494730443E-4</c:v>
                </c:pt>
                <c:pt idx="17">
                  <c:v>1.7072115044292532E-4</c:v>
                </c:pt>
                <c:pt idx="18">
                  <c:v>1.487875413763883E-4</c:v>
                </c:pt>
                <c:pt idx="19">
                  <c:v>1.4568320182430851E-4</c:v>
                </c:pt>
                <c:pt idx="20">
                  <c:v>1.2806129180596823E-4</c:v>
                </c:pt>
                <c:pt idx="21">
                  <c:v>1.2051607936294335E-4</c:v>
                </c:pt>
                <c:pt idx="22">
                  <c:v>8.9907990468669963E-5</c:v>
                </c:pt>
                <c:pt idx="23">
                  <c:v>8.6199980716706716E-5</c:v>
                </c:pt>
                <c:pt idx="24">
                  <c:v>7.1982514517522747E-5</c:v>
                </c:pt>
                <c:pt idx="25">
                  <c:v>6.5732087073366069E-5</c:v>
                </c:pt>
                <c:pt idx="26">
                  <c:v>5.5272965187665416E-5</c:v>
                </c:pt>
                <c:pt idx="27">
                  <c:v>5.2384890191916612E-5</c:v>
                </c:pt>
                <c:pt idx="28">
                  <c:v>5.222730108078407E-5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40D-4E6D-B29C-9947D05F5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9.0415993035143031E-3"/>
          <c:w val="0.26346471221216594"/>
          <c:h val="0.994575923386573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96-428C-A2ED-BA2A62DF53A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B96-428C-A2ED-BA2A62DF53A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B96-428C-A2ED-BA2A62DF53A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B96-428C-A2ED-BA2A62DF53A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B96-428C-A2ED-BA2A62DF53A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B96-428C-A2ED-BA2A62DF53A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B96-428C-A2ED-BA2A62DF53A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B96-428C-A2ED-BA2A62DF53AA}"/>
              </c:ext>
            </c:extLst>
          </c:dPt>
          <c:cat>
            <c:strRef>
              <c:f>'Geo4'!$B$4:$B$11</c:f>
              <c:strCache>
                <c:ptCount val="8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ЮЖНАЯ АМЕРИКА</c:v>
                </c:pt>
                <c:pt idx="6">
                  <c:v>НОВАЯ ЗЕЛАНДИЯ</c:v>
                </c:pt>
                <c:pt idx="7">
                  <c:v>АЗИЯ</c:v>
                </c:pt>
              </c:strCache>
            </c:strRef>
          </c:cat>
          <c:val>
            <c:numRef>
              <c:f>'Geo4'!$A$4:$A$11</c:f>
              <c:numCache>
                <c:formatCode>0.00%</c:formatCode>
                <c:ptCount val="8"/>
                <c:pt idx="0">
                  <c:v>0.79251342426908022</c:v>
                </c:pt>
                <c:pt idx="1">
                  <c:v>9.9699875617123512E-2</c:v>
                </c:pt>
                <c:pt idx="2">
                  <c:v>7.8169832774831347E-2</c:v>
                </c:pt>
                <c:pt idx="3">
                  <c:v>1.3974802259247229E-2</c:v>
                </c:pt>
                <c:pt idx="4">
                  <c:v>1.1795049567160876E-2</c:v>
                </c:pt>
                <c:pt idx="5">
                  <c:v>2.0061997853893388E-3</c:v>
                </c:pt>
                <c:pt idx="6">
                  <c:v>1.5045417888059553E-3</c:v>
                </c:pt>
                <c:pt idx="7">
                  <c:v>3.3625202558302538E-4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96-428C-A2ED-BA2A62DF5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BC-4D8D-97C5-429A18C286F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0BC-4D8D-97C5-429A18C286F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0BC-4D8D-97C5-429A18C286F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0BC-4D8D-97C5-429A18C286F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0BC-4D8D-97C5-429A18C286F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0BC-4D8D-97C5-429A18C286F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0BC-4D8D-97C5-429A18C286F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0BC-4D8D-97C5-429A18C286F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0BC-4D8D-97C5-429A18C286FF}"/>
              </c:ext>
            </c:extLst>
          </c:dPt>
          <c:cat>
            <c:strRef>
              <c:f>'Geo3'!$B$4:$B$12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СЕВЕРНАЯ АМЕРИКА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ВОСТОЧНАЯ ЕВРОПА</c:v>
                </c:pt>
                <c:pt idx="8">
                  <c:v>КИПР</c:v>
                </c:pt>
              </c:strCache>
            </c:strRef>
          </c:cat>
          <c:val>
            <c:numRef>
              <c:f>'Geo3'!$A$4:$A$12</c:f>
              <c:numCache>
                <c:formatCode>0.00%</c:formatCode>
                <c:ptCount val="9"/>
                <c:pt idx="0">
                  <c:v>0.88270697226822081</c:v>
                </c:pt>
                <c:pt idx="1">
                  <c:v>7.4715090354480845E-2</c:v>
                </c:pt>
                <c:pt idx="2">
                  <c:v>2.5985310815603124E-2</c:v>
                </c:pt>
                <c:pt idx="3">
                  <c:v>8.4656839697844089E-3</c:v>
                </c:pt>
                <c:pt idx="4">
                  <c:v>4.038242790217075E-3</c:v>
                </c:pt>
                <c:pt idx="5">
                  <c:v>3.1666967449726943E-3</c:v>
                </c:pt>
                <c:pt idx="6">
                  <c:v>6.5716066222141697E-4</c:v>
                </c:pt>
                <c:pt idx="7">
                  <c:v>2.3871515770751672E-4</c:v>
                </c:pt>
                <c:pt idx="8">
                  <c:v>2.6143925542755647E-5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BC-4D8D-97C5-429A18C28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8D-41C0-BD64-A7263A03F54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8D-41C0-BD64-A7263A03F54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B8D-41C0-BD64-A7263A03F54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B8D-41C0-BD64-A7263A03F54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B8D-41C0-BD64-A7263A03F54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B8D-41C0-BD64-A7263A03F54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B8D-41C0-BD64-A7263A03F54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B8D-41C0-BD64-A7263A03F54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B8D-41C0-BD64-A7263A03F54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B8D-41C0-BD64-A7263A03F547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КИПР</c:v>
                </c:pt>
                <c:pt idx="5">
                  <c:v>ВОСТОЧНАЯ ЕВРОПА</c:v>
                </c:pt>
                <c:pt idx="6">
                  <c:v>ЮЖНАЯ ЕВРОПА</c:v>
                </c:pt>
                <c:pt idx="7">
                  <c:v>СЕВЕРНАЯ АМЕРИКА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0.90557583648807105</c:v>
                </c:pt>
                <c:pt idx="1">
                  <c:v>3.1183438776713483E-2</c:v>
                </c:pt>
                <c:pt idx="2">
                  <c:v>2.7163368983935059E-2</c:v>
                </c:pt>
                <c:pt idx="3">
                  <c:v>1.5201563955427733E-2</c:v>
                </c:pt>
                <c:pt idx="4">
                  <c:v>8.2607641512849415E-3</c:v>
                </c:pt>
                <c:pt idx="5">
                  <c:v>5.7999472898898185E-3</c:v>
                </c:pt>
                <c:pt idx="6">
                  <c:v>2.4909311332585288E-3</c:v>
                </c:pt>
                <c:pt idx="7">
                  <c:v>2.1622238286888133E-3</c:v>
                </c:pt>
                <c:pt idx="8">
                  <c:v>2.1610141398236099E-3</c:v>
                </c:pt>
                <c:pt idx="9">
                  <c:v>9.2281438268091407E-7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8D-41C0-BD64-A7263A03F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F0-45B3-A246-06EF2CCA33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BF0-45B3-A246-06EF2CCA33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BF0-45B3-A246-06EF2CCA33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BF0-45B3-A246-06EF2CCA33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BF0-45B3-A246-06EF2CCA334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BF0-45B3-A246-06EF2CCA334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F0-45B3-A246-06EF2CCA334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BF0-45B3-A246-06EF2CCA334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BF0-45B3-A246-06EF2CCA334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BF0-45B3-A246-06EF2CCA334E}"/>
              </c:ext>
            </c:extLst>
          </c:dPt>
          <c:cat>
            <c:strRef>
              <c:f>'Geo1'!$B$4:$B$13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</c:strCache>
            </c:strRef>
          </c:cat>
          <c:val>
            <c:numRef>
              <c:f>'Geo1'!$A$4:$A$13</c:f>
              <c:numCache>
                <c:formatCode>0.00%</c:formatCode>
                <c:ptCount val="10"/>
                <c:pt idx="0">
                  <c:v>0.79449983225683329</c:v>
                </c:pt>
                <c:pt idx="1">
                  <c:v>9.5531842906514314E-2</c:v>
                </c:pt>
                <c:pt idx="2">
                  <c:v>5.0053723083172824E-2</c:v>
                </c:pt>
                <c:pt idx="3">
                  <c:v>4.7590415051024737E-2</c:v>
                </c:pt>
                <c:pt idx="4">
                  <c:v>6.3784606305957994E-3</c:v>
                </c:pt>
                <c:pt idx="5">
                  <c:v>2.4694035066125989E-3</c:v>
                </c:pt>
                <c:pt idx="6">
                  <c:v>1.6808334729290109E-3</c:v>
                </c:pt>
                <c:pt idx="7">
                  <c:v>1.5448340231878029E-3</c:v>
                </c:pt>
                <c:pt idx="8">
                  <c:v>2.3029107380515338E-4</c:v>
                </c:pt>
                <c:pt idx="9">
                  <c:v>2.0348166510768456E-5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F0-45B3-A246-06EF2CCA3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4" t="s">
        <v>280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0.79655541742080049</v>
      </c>
      <c r="B4" s="463" t="s">
        <v>346</v>
      </c>
    </row>
    <row r="5" spans="1:13" ht="15" customHeight="1">
      <c r="A5" s="462">
        <v>4.8717025706975982E-2</v>
      </c>
      <c r="B5" s="463" t="s">
        <v>770</v>
      </c>
    </row>
    <row r="6" spans="1:13" ht="15" customHeight="1">
      <c r="A6" s="462">
        <v>3.994104473991994E-2</v>
      </c>
      <c r="B6" s="463" t="s">
        <v>354</v>
      </c>
    </row>
    <row r="7" spans="1:13" ht="15" customHeight="1">
      <c r="A7" s="462">
        <v>3.7822150510115969E-2</v>
      </c>
      <c r="B7" s="463" t="s">
        <v>767</v>
      </c>
    </row>
    <row r="8" spans="1:13" ht="15" customHeight="1">
      <c r="A8" s="462">
        <v>2.3437976224480486E-2</v>
      </c>
      <c r="B8" s="463" t="s">
        <v>772</v>
      </c>
    </row>
    <row r="9" spans="1:13" ht="15" customHeight="1">
      <c r="A9" s="462">
        <v>6.385598204053356E-3</v>
      </c>
      <c r="B9" s="463" t="s">
        <v>357</v>
      </c>
    </row>
    <row r="10" spans="1:13" ht="15" customHeight="1">
      <c r="A10" s="462">
        <v>6.2306977603939252E-3</v>
      </c>
      <c r="B10" s="463" t="s">
        <v>781</v>
      </c>
    </row>
    <row r="11" spans="1:13" ht="15" customHeight="1">
      <c r="A11" s="462">
        <v>4.8625436893307856E-3</v>
      </c>
      <c r="B11" s="463" t="s">
        <v>769</v>
      </c>
    </row>
    <row r="12" spans="1:13" ht="15" customHeight="1">
      <c r="A12" s="462">
        <v>3.4905150818238836E-3</v>
      </c>
      <c r="B12" s="463" t="s">
        <v>308</v>
      </c>
    </row>
    <row r="13" spans="1:13" ht="15" customHeight="1">
      <c r="A13" s="462">
        <v>3.4127894514369202E-3</v>
      </c>
      <c r="B13" s="463" t="s">
        <v>774</v>
      </c>
    </row>
    <row r="14" spans="1:13" ht="15" customHeight="1">
      <c r="A14" s="462">
        <v>3.238354275960822E-3</v>
      </c>
      <c r="B14" s="463" t="s">
        <v>351</v>
      </c>
    </row>
    <row r="15" spans="1:13" ht="15" customHeight="1">
      <c r="A15" s="462">
        <v>3.01451925473354E-3</v>
      </c>
      <c r="B15" s="463" t="s">
        <v>783</v>
      </c>
    </row>
    <row r="16" spans="1:13" ht="15" customHeight="1">
      <c r="A16" s="462">
        <v>1.9164881356640018E-3</v>
      </c>
      <c r="B16" s="463" t="s">
        <v>285</v>
      </c>
    </row>
    <row r="17" spans="1:2" ht="15" customHeight="1">
      <c r="A17" s="467">
        <v>1.8789826217105344E-3</v>
      </c>
      <c r="B17" s="461" t="s">
        <v>776</v>
      </c>
    </row>
    <row r="18" spans="1:2" ht="15" customHeight="1">
      <c r="A18" s="467">
        <v>1.6504232178466043E-3</v>
      </c>
      <c r="B18" s="461" t="s">
        <v>291</v>
      </c>
    </row>
    <row r="19" spans="1:2" ht="15" customHeight="1">
      <c r="A19" s="467">
        <v>1.3197407297452057E-3</v>
      </c>
      <c r="B19" s="461" t="s">
        <v>282</v>
      </c>
    </row>
    <row r="20" spans="1:2" ht="15" customHeight="1">
      <c r="A20" s="467">
        <v>1.2440532503748471E-3</v>
      </c>
      <c r="B20" s="461" t="s">
        <v>369</v>
      </c>
    </row>
    <row r="21" spans="1:2" ht="15" customHeight="1">
      <c r="A21" s="467">
        <v>1.0961098539615467E-3</v>
      </c>
      <c r="B21" s="461" t="s">
        <v>773</v>
      </c>
    </row>
    <row r="22" spans="1:2" ht="15" customHeight="1">
      <c r="A22" s="467">
        <v>9.5559162130711014E-4</v>
      </c>
      <c r="B22" s="461" t="s">
        <v>302</v>
      </c>
    </row>
    <row r="23" spans="1:2" ht="15" customHeight="1">
      <c r="A23" s="467">
        <v>8.5512892572204755E-4</v>
      </c>
      <c r="B23" s="461" t="s">
        <v>775</v>
      </c>
    </row>
    <row r="24" spans="1:2" ht="15" customHeight="1">
      <c r="A24" s="467">
        <v>7.3847099321835258E-4</v>
      </c>
      <c r="B24" s="461" t="s">
        <v>293</v>
      </c>
    </row>
    <row r="25" spans="1:2" ht="15" customHeight="1">
      <c r="A25" s="467">
        <v>7.2812534416198216E-4</v>
      </c>
      <c r="B25" s="461" t="s">
        <v>771</v>
      </c>
    </row>
    <row r="26" spans="1:2" ht="15" customHeight="1">
      <c r="A26" s="467">
        <v>7.0815908240961188E-4</v>
      </c>
      <c r="B26" s="461" t="s">
        <v>780</v>
      </c>
    </row>
    <row r="27" spans="1:2" ht="15" customHeight="1">
      <c r="A27" s="467">
        <v>6.9577609614503752E-4</v>
      </c>
      <c r="B27" s="461" t="s">
        <v>283</v>
      </c>
    </row>
    <row r="28" spans="1:2" ht="15" customHeight="1">
      <c r="A28" s="467">
        <v>6.9203252128282992E-4</v>
      </c>
      <c r="B28" s="461" t="s">
        <v>778</v>
      </c>
    </row>
    <row r="29" spans="1:2" ht="15" customHeight="1">
      <c r="A29" s="467">
        <v>6.562678827034393E-4</v>
      </c>
      <c r="B29" s="461" t="s">
        <v>296</v>
      </c>
    </row>
    <row r="30" spans="1:2" ht="15" customHeight="1">
      <c r="A30" s="467">
        <v>6.2006885782793996E-4</v>
      </c>
      <c r="B30" s="461" t="s">
        <v>784</v>
      </c>
    </row>
    <row r="31" spans="1:2" ht="15" customHeight="1">
      <c r="A31" s="467">
        <v>5.8538569833461041E-4</v>
      </c>
      <c r="B31" s="461" t="s">
        <v>362</v>
      </c>
    </row>
    <row r="32" spans="1:2" ht="15" customHeight="1">
      <c r="A32" s="467">
        <v>5.8187405618972217E-4</v>
      </c>
      <c r="B32" s="461" t="s">
        <v>292</v>
      </c>
    </row>
    <row r="33" spans="1:2" ht="15" customHeight="1">
      <c r="A33" s="467">
        <v>5.6560101222773889E-4</v>
      </c>
      <c r="B33" s="461" t="s">
        <v>314</v>
      </c>
    </row>
    <row r="34" spans="1:2" ht="15" customHeight="1">
      <c r="A34" s="467">
        <v>5.2351921002761863E-4</v>
      </c>
      <c r="B34" s="461" t="s">
        <v>779</v>
      </c>
    </row>
    <row r="35" spans="1:2" ht="15" customHeight="1">
      <c r="A35" s="467">
        <v>5.1324116863957203E-4</v>
      </c>
      <c r="B35" s="461" t="s">
        <v>782</v>
      </c>
    </row>
    <row r="36" spans="1:2" ht="15" customHeight="1">
      <c r="A36" s="467">
        <v>4.1913215900424121E-4</v>
      </c>
      <c r="B36" s="461" t="s">
        <v>374</v>
      </c>
    </row>
    <row r="37" spans="1:2" ht="15" customHeight="1">
      <c r="A37" s="467">
        <v>4.1652760269445536E-4</v>
      </c>
      <c r="B37" s="461" t="s">
        <v>290</v>
      </c>
    </row>
    <row r="38" spans="1:2" ht="15" customHeight="1">
      <c r="A38" s="467">
        <v>3.180536647746514E-4</v>
      </c>
      <c r="B38" s="461" t="s">
        <v>768</v>
      </c>
    </row>
    <row r="39" spans="1:2" ht="15" customHeight="1">
      <c r="A39" s="467">
        <v>3.0680136088039072E-4</v>
      </c>
      <c r="B39" s="461" t="s">
        <v>281</v>
      </c>
    </row>
    <row r="40" spans="1:2" ht="15" customHeight="1">
      <c r="A40" s="467">
        <v>2.9374017507053225E-4</v>
      </c>
      <c r="B40" s="461" t="s">
        <v>303</v>
      </c>
    </row>
    <row r="41" spans="1:2" ht="15" customHeight="1">
      <c r="A41" s="467">
        <v>2.8682203000757862E-4</v>
      </c>
      <c r="B41" s="461" t="s">
        <v>786</v>
      </c>
    </row>
    <row r="42" spans="1:2" ht="15" customHeight="1">
      <c r="A42" s="467">
        <v>2.8153945244079612E-4</v>
      </c>
      <c r="B42" s="461" t="s">
        <v>284</v>
      </c>
    </row>
    <row r="43" spans="1:2" ht="15" customHeight="1">
      <c r="A43" s="467">
        <v>2.4644050110252298E-4</v>
      </c>
      <c r="B43" s="461" t="s">
        <v>777</v>
      </c>
    </row>
    <row r="44" spans="1:2" ht="15" customHeight="1">
      <c r="A44" s="467">
        <v>2.1762915929041262E-4</v>
      </c>
      <c r="B44" s="461" t="s">
        <v>294</v>
      </c>
    </row>
    <row r="45" spans="1:2" ht="15" customHeight="1">
      <c r="A45" s="467">
        <v>1.7683353843625109E-4</v>
      </c>
      <c r="B45" s="461" t="s">
        <v>287</v>
      </c>
    </row>
    <row r="46" spans="1:2" ht="15" customHeight="1">
      <c r="A46" s="467">
        <v>1.583058222369398E-4</v>
      </c>
      <c r="B46" s="461" t="s">
        <v>403</v>
      </c>
    </row>
    <row r="47" spans="1:2" ht="15" customHeight="1">
      <c r="A47" s="467">
        <v>1.5783286302881817E-4</v>
      </c>
      <c r="B47" s="461" t="s">
        <v>300</v>
      </c>
    </row>
    <row r="48" spans="1:2" ht="15" customHeight="1">
      <c r="A48" s="467">
        <v>1.4321431296233485E-4</v>
      </c>
      <c r="B48" s="461" t="s">
        <v>299</v>
      </c>
    </row>
    <row r="49" spans="1:2" ht="15" customHeight="1">
      <c r="A49" s="467">
        <v>1.4212210177798394E-4</v>
      </c>
      <c r="B49" s="461" t="s">
        <v>295</v>
      </c>
    </row>
    <row r="50" spans="1:2" ht="15" hidden="1" customHeight="1">
      <c r="A50" s="467">
        <v>1.236919890467814E-4</v>
      </c>
      <c r="B50" s="461" t="s">
        <v>318</v>
      </c>
    </row>
    <row r="51" spans="1:2" ht="15" hidden="1" customHeight="1">
      <c r="A51" s="467">
        <v>1.0752875032492103E-4</v>
      </c>
      <c r="B51" s="461" t="s">
        <v>785</v>
      </c>
    </row>
    <row r="52" spans="1:2" ht="15" hidden="1" customHeight="1">
      <c r="A52" s="467">
        <v>8.6346803379339389E-5</v>
      </c>
      <c r="B52" s="461" t="s">
        <v>298</v>
      </c>
    </row>
    <row r="53" spans="1:2" ht="15" hidden="1" customHeight="1">
      <c r="A53" s="467">
        <v>7.9840705036483508E-5</v>
      </c>
      <c r="B53" s="461" t="s">
        <v>306</v>
      </c>
    </row>
    <row r="54" spans="1:2" ht="15" hidden="1" customHeight="1">
      <c r="A54" s="467">
        <v>7.8440748457444921E-5</v>
      </c>
      <c r="B54" s="461" t="s">
        <v>301</v>
      </c>
    </row>
    <row r="55" spans="1:2" ht="15" hidden="1" customHeight="1">
      <c r="A55" s="467">
        <v>6.9288257628182179E-5</v>
      </c>
      <c r="B55" s="461" t="s">
        <v>311</v>
      </c>
    </row>
    <row r="56" spans="1:2" ht="15" hidden="1" customHeight="1">
      <c r="A56" s="467">
        <v>6.4416369541828549E-5</v>
      </c>
      <c r="B56" s="461" t="s">
        <v>305</v>
      </c>
    </row>
    <row r="57" spans="1:2" ht="15" hidden="1" customHeight="1">
      <c r="A57" s="467">
        <v>6.3653287638705479E-5</v>
      </c>
      <c r="B57" s="461" t="s">
        <v>307</v>
      </c>
    </row>
    <row r="58" spans="1:2" ht="15" hidden="1" customHeight="1">
      <c r="A58" s="467">
        <v>4.8856617935426984E-5</v>
      </c>
      <c r="B58" s="461" t="s">
        <v>313</v>
      </c>
    </row>
    <row r="59" spans="1:2" ht="15" hidden="1" customHeight="1">
      <c r="A59" s="467">
        <v>2.0666276181407532E-5</v>
      </c>
      <c r="B59" s="461" t="s">
        <v>316</v>
      </c>
    </row>
    <row r="60" spans="1:2" ht="15" hidden="1" customHeight="1">
      <c r="A60" s="467">
        <v>2.0173228755384452E-5</v>
      </c>
      <c r="B60" s="461" t="s">
        <v>286</v>
      </c>
    </row>
    <row r="61" spans="1:2" ht="15" hidden="1" customHeight="1">
      <c r="A61" s="467">
        <v>1.1308178265801068E-5</v>
      </c>
      <c r="B61" s="461" t="s">
        <v>321</v>
      </c>
    </row>
    <row r="62" spans="1:2" ht="15" hidden="1" customHeight="1">
      <c r="A62" s="467">
        <v>1.0422313020158087E-5</v>
      </c>
      <c r="B62" s="461" t="s">
        <v>320</v>
      </c>
    </row>
    <row r="63" spans="1:2" ht="15" hidden="1" customHeight="1">
      <c r="A63" s="467">
        <v>9.0552835573492646E-6</v>
      </c>
      <c r="B63" s="461" t="s">
        <v>312</v>
      </c>
    </row>
    <row r="64" spans="1:2" ht="15" hidden="1" customHeight="1">
      <c r="A64" s="467">
        <v>3.6677621848399809E-6</v>
      </c>
      <c r="B64" s="461" t="s">
        <v>787</v>
      </c>
    </row>
    <row r="65" spans="1:2" ht="15" hidden="1" customHeight="1">
      <c r="A65" s="467">
        <v>1.8099179151085402E-6</v>
      </c>
      <c r="B65" s="461" t="s">
        <v>288</v>
      </c>
    </row>
    <row r="66" spans="1:2" ht="15" hidden="1" customHeight="1">
      <c r="A66" s="467">
        <v>4.1159162987351435E-7</v>
      </c>
      <c r="B66" s="461" t="s">
        <v>319</v>
      </c>
    </row>
    <row r="67" spans="1:2" ht="15" hidden="1" customHeight="1">
      <c r="A67" s="467">
        <v>5.7430594908056659E-6</v>
      </c>
      <c r="B67" s="461" t="s">
        <v>310</v>
      </c>
    </row>
    <row r="68" spans="1:2" ht="15" hidden="1" customHeight="1">
      <c r="A68" s="467">
        <v>3.6672134676819772E-6</v>
      </c>
      <c r="B68" s="461" t="s">
        <v>311</v>
      </c>
    </row>
    <row r="69" spans="1:2" ht="15" hidden="1" customHeight="1">
      <c r="A69" s="467">
        <v>3.611313041116765E-6</v>
      </c>
      <c r="B69" s="461" t="s">
        <v>312</v>
      </c>
    </row>
    <row r="70" spans="1:2" ht="15" hidden="1" customHeight="1">
      <c r="A70" s="467">
        <v>2.3199754249593118E-6</v>
      </c>
      <c r="B70" s="461" t="s">
        <v>313</v>
      </c>
    </row>
    <row r="71" spans="1:2" ht="15" hidden="1" customHeight="1">
      <c r="A71" s="467">
        <v>1.812770180757565E-6</v>
      </c>
      <c r="B71" s="461" t="s">
        <v>314</v>
      </c>
    </row>
    <row r="72" spans="1:2" ht="15" hidden="1" customHeight="1">
      <c r="A72" s="467">
        <v>1.5505386284150817E-6</v>
      </c>
      <c r="B72" s="461" t="s">
        <v>315</v>
      </c>
    </row>
    <row r="73" spans="1:2" ht="15" hidden="1" customHeight="1">
      <c r="A73" s="467">
        <v>6.9647407950127433E-7</v>
      </c>
      <c r="B73" s="461" t="s">
        <v>316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tabSelected="1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30" sqref="D30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431"/>
    </row>
    <row r="2" spans="1:22" s="433" customFormat="1" ht="51" hidden="1" customHeight="1">
      <c r="A2" s="510" t="s">
        <v>258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447"/>
    </row>
    <row r="3" spans="1:22" s="433" customFormat="1" ht="15.75" customHeight="1">
      <c r="A3" s="505" t="s">
        <v>342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434"/>
    </row>
    <row r="4" spans="1:22" s="434" customFormat="1" ht="14.25" customHeight="1">
      <c r="A4" s="508" t="s">
        <v>326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22" s="434" customFormat="1" ht="14.25" customHeight="1">
      <c r="A5" s="505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337</v>
      </c>
      <c r="C13" s="48"/>
      <c r="D13" s="451">
        <f>'A1'!D13</f>
        <v>234933.77088663034</v>
      </c>
      <c r="E13" s="451">
        <f>'A1'!E13</f>
        <v>15945.915752469999</v>
      </c>
      <c r="F13" s="451">
        <f>'A1'!F13</f>
        <v>96.911411500000014</v>
      </c>
      <c r="G13" s="451">
        <f>'A1'!G13</f>
        <v>238.48710996999964</v>
      </c>
      <c r="H13" s="451">
        <f>'A1'!H13</f>
        <v>250.39602344000005</v>
      </c>
      <c r="I13" s="451">
        <f>'A1'!I13</f>
        <v>1.0744775200000001</v>
      </c>
      <c r="J13" s="451">
        <f>'A1'!J13</f>
        <v>0.42369352000000005</v>
      </c>
      <c r="K13" s="451">
        <f>'A1'!K13</f>
        <v>50.434633550000015</v>
      </c>
      <c r="L13" s="451">
        <f>'A1'!L13</f>
        <v>95.373344620000012</v>
      </c>
      <c r="M13" s="451">
        <f>'A1'!M13</f>
        <v>251612.7873332203</v>
      </c>
      <c r="N13" s="26"/>
    </row>
    <row r="14" spans="1:22" s="14" customFormat="1" ht="18.75" customHeight="1">
      <c r="A14" s="29"/>
      <c r="B14" s="12" t="s">
        <v>329</v>
      </c>
      <c r="C14" s="200"/>
      <c r="D14" s="396">
        <f>'A1'!D14</f>
        <v>112713.36913853031</v>
      </c>
      <c r="E14" s="396">
        <f>'A1'!E14</f>
        <v>2560.8649828699981</v>
      </c>
      <c r="F14" s="396">
        <f>'A1'!F14</f>
        <v>27.36545344</v>
      </c>
      <c r="G14" s="396">
        <f>'A1'!G14</f>
        <v>30.02329422</v>
      </c>
      <c r="H14" s="396">
        <f>'A1'!H14</f>
        <v>17.012513779999999</v>
      </c>
      <c r="I14" s="396">
        <f>'A1'!I14</f>
        <v>0.12051605999999999</v>
      </c>
      <c r="J14" s="396">
        <f>'A1'!J14</f>
        <v>0</v>
      </c>
      <c r="K14" s="396">
        <f>'A1'!K14</f>
        <v>7.3281020300000002</v>
      </c>
      <c r="L14" s="396">
        <f>'A1'!L14</f>
        <v>0.39318078999999995</v>
      </c>
      <c r="M14" s="396">
        <f>'A1'!M14</f>
        <v>115356.4771817203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86885.020493280317</v>
      </c>
      <c r="E15" s="396">
        <f>'A1'!E15</f>
        <v>1412.3661571599982</v>
      </c>
      <c r="F15" s="396">
        <f>'A1'!F15</f>
        <v>3.0080464299999994</v>
      </c>
      <c r="G15" s="396">
        <f>'A1'!G15</f>
        <v>4.9078825399999992</v>
      </c>
      <c r="H15" s="396">
        <f>'A1'!H15</f>
        <v>7.1888520400000004</v>
      </c>
      <c r="I15" s="396">
        <f>'A1'!I15</f>
        <v>0.12051605999999999</v>
      </c>
      <c r="J15" s="396">
        <f>'A1'!J15</f>
        <v>0</v>
      </c>
      <c r="K15" s="396">
        <f>'A1'!K15</f>
        <v>0</v>
      </c>
      <c r="L15" s="396">
        <f>'A1'!L15</f>
        <v>0.36041671999999997</v>
      </c>
      <c r="M15" s="396">
        <f>'A1'!M15</f>
        <v>88312.9723642303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25828.348645249996</v>
      </c>
      <c r="E16" s="396">
        <f>'A1'!E16</f>
        <v>1148.4988257099999</v>
      </c>
      <c r="F16" s="396">
        <f>'A1'!F16</f>
        <v>24.357407009999999</v>
      </c>
      <c r="G16" s="396">
        <f>'A1'!G16</f>
        <v>25.115411680000001</v>
      </c>
      <c r="H16" s="396">
        <f>'A1'!H16</f>
        <v>9.8236617400000004</v>
      </c>
      <c r="I16" s="396">
        <f>'A1'!I16</f>
        <v>0</v>
      </c>
      <c r="J16" s="396">
        <f>'A1'!J16</f>
        <v>0</v>
      </c>
      <c r="K16" s="396">
        <f>'A1'!K16</f>
        <v>7.3281020300000002</v>
      </c>
      <c r="L16" s="396">
        <f>'A1'!L16</f>
        <v>3.2764069999999999E-2</v>
      </c>
      <c r="M16" s="396">
        <f>'A1'!M16</f>
        <v>27043.504817489997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50816.032080960031</v>
      </c>
      <c r="E17" s="396">
        <f>'A1'!E17</f>
        <v>5338.1688124600023</v>
      </c>
      <c r="F17" s="396">
        <f>'A1'!F17</f>
        <v>8.1839409899999982</v>
      </c>
      <c r="G17" s="396">
        <f>'A1'!G17</f>
        <v>14.864239129999998</v>
      </c>
      <c r="H17" s="396">
        <f>'A1'!H17</f>
        <v>168.44325824000003</v>
      </c>
      <c r="I17" s="396">
        <f>'A1'!I17</f>
        <v>0</v>
      </c>
      <c r="J17" s="396">
        <f>'A1'!J17</f>
        <v>0.27758041999999999</v>
      </c>
      <c r="K17" s="396">
        <f>'A1'!K17</f>
        <v>0</v>
      </c>
      <c r="L17" s="396">
        <f>'A1'!L17</f>
        <v>5.6700569900000009</v>
      </c>
      <c r="M17" s="396">
        <f>'A1'!M17</f>
        <v>56351.63996919003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12820.027523030074</v>
      </c>
      <c r="E18" s="396">
        <f>'A1'!E18</f>
        <v>2323.2023524100027</v>
      </c>
      <c r="F18" s="396">
        <f>'A1'!F18</f>
        <v>7.8228634299999991</v>
      </c>
      <c r="G18" s="396">
        <f>'A1'!G18</f>
        <v>11.959055349999998</v>
      </c>
      <c r="H18" s="396">
        <f>'A1'!H18</f>
        <v>168.18758220000004</v>
      </c>
      <c r="I18" s="396">
        <f>'A1'!I18</f>
        <v>0</v>
      </c>
      <c r="J18" s="396">
        <f>'A1'!J18</f>
        <v>0.27758041999999999</v>
      </c>
      <c r="K18" s="396">
        <f>'A1'!K18</f>
        <v>0</v>
      </c>
      <c r="L18" s="396">
        <f>'A1'!L18</f>
        <v>1.22648209</v>
      </c>
      <c r="M18" s="396">
        <f>'A1'!M18</f>
        <v>15332.703438930075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37996.004557929955</v>
      </c>
      <c r="E19" s="396">
        <f>'A1'!E19</f>
        <v>3014.96646005</v>
      </c>
      <c r="F19" s="396">
        <f>'A1'!F19</f>
        <v>0.36107755999999996</v>
      </c>
      <c r="G19" s="396">
        <f>'A1'!G19</f>
        <v>2.9051837800000002</v>
      </c>
      <c r="H19" s="396">
        <f>'A1'!H19</f>
        <v>0.25567603999999999</v>
      </c>
      <c r="I19" s="396">
        <f>'A1'!I19</f>
        <v>0</v>
      </c>
      <c r="J19" s="396">
        <f>'A1'!J19</f>
        <v>0</v>
      </c>
      <c r="K19" s="396">
        <f>'A1'!K19</f>
        <v>0</v>
      </c>
      <c r="L19" s="396">
        <f>'A1'!L19</f>
        <v>4.4435749000000007</v>
      </c>
      <c r="M19" s="396">
        <f>'A1'!M19</f>
        <v>41018.936530259954</v>
      </c>
      <c r="N19" s="26"/>
      <c r="O19" s="26"/>
    </row>
    <row r="20" spans="1:16" s="14" customFormat="1" ht="17.25" customHeight="1">
      <c r="A20" s="30"/>
      <c r="B20" s="469" t="s">
        <v>328</v>
      </c>
      <c r="C20" s="200"/>
      <c r="D20" s="396">
        <f>'A1'!D20</f>
        <v>1868.3177751799992</v>
      </c>
      <c r="E20" s="396">
        <f>'A1'!E20</f>
        <v>25.28123721</v>
      </c>
      <c r="F20" s="396">
        <f>'A1'!F20</f>
        <v>0.19342382999999999</v>
      </c>
      <c r="G20" s="396">
        <f>'A1'!G20</f>
        <v>1.1641550199999999</v>
      </c>
      <c r="H20" s="396">
        <f>'A1'!H20</f>
        <v>0.23716815000000002</v>
      </c>
      <c r="I20" s="396">
        <f>'A1'!I20</f>
        <v>0</v>
      </c>
      <c r="J20" s="396">
        <f>'A1'!J20</f>
        <v>0</v>
      </c>
      <c r="K20" s="396">
        <f>'A1'!K20</f>
        <v>0</v>
      </c>
      <c r="L20" s="396">
        <f>'A1'!L20</f>
        <v>1.085677E-2</v>
      </c>
      <c r="M20" s="396">
        <f>'A1'!M20</f>
        <v>1895.2046161599992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657.82360795999989</v>
      </c>
      <c r="E21" s="396">
        <f>'A1'!E21</f>
        <v>9.3837048000000021</v>
      </c>
      <c r="F21" s="396">
        <f>'A1'!F21</f>
        <v>0.19342382999999999</v>
      </c>
      <c r="G21" s="396">
        <f>'A1'!G21</f>
        <v>0.74681803000000002</v>
      </c>
      <c r="H21" s="396">
        <f>'A1'!H21</f>
        <v>0.18470353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1.085677E-2</v>
      </c>
      <c r="M21" s="396">
        <f>'A1'!M21</f>
        <v>668.34311491999995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1210.4941672199993</v>
      </c>
      <c r="E22" s="396">
        <f>'A1'!E22</f>
        <v>15.89753241</v>
      </c>
      <c r="F22" s="396">
        <f>'A1'!F22</f>
        <v>0</v>
      </c>
      <c r="G22" s="396">
        <f>'A1'!G22</f>
        <v>0.41733699000000002</v>
      </c>
      <c r="H22" s="396">
        <f>'A1'!H22</f>
        <v>5.2464620000000003E-2</v>
      </c>
      <c r="I22" s="396">
        <f>'A1'!I22</f>
        <v>0</v>
      </c>
      <c r="J22" s="396">
        <f>'A1'!J22</f>
        <v>0</v>
      </c>
      <c r="K22" s="396">
        <f>'A1'!K22</f>
        <v>0</v>
      </c>
      <c r="L22" s="396">
        <f>'A1'!L22</f>
        <v>0</v>
      </c>
      <c r="M22" s="396">
        <f>'A1'!M22</f>
        <v>1226.8615012399991</v>
      </c>
      <c r="N22" s="26"/>
      <c r="P22" s="199"/>
    </row>
    <row r="23" spans="1:16" s="14" customFormat="1" ht="21.75" customHeight="1">
      <c r="A23" s="29"/>
      <c r="B23" s="469" t="s">
        <v>327</v>
      </c>
      <c r="C23" s="200"/>
      <c r="D23" s="396">
        <f>'A1'!D23</f>
        <v>69536.051891960014</v>
      </c>
      <c r="E23" s="396">
        <f>'A1'!E23</f>
        <v>8021.6007199299984</v>
      </c>
      <c r="F23" s="396">
        <f>'A1'!F23</f>
        <v>61.168593240000021</v>
      </c>
      <c r="G23" s="396">
        <f>'A1'!G23</f>
        <v>192.43542159999964</v>
      </c>
      <c r="H23" s="396">
        <f>'A1'!H23</f>
        <v>64.703083270000008</v>
      </c>
      <c r="I23" s="396">
        <f>'A1'!I23</f>
        <v>0.95396146000000015</v>
      </c>
      <c r="J23" s="396">
        <f>'A1'!J23</f>
        <v>0.14611310000000002</v>
      </c>
      <c r="K23" s="396">
        <f>'A1'!K23</f>
        <v>43.106531520000011</v>
      </c>
      <c r="L23" s="396">
        <f>'A1'!L23</f>
        <v>89.299250070000014</v>
      </c>
      <c r="M23" s="396">
        <f>'A1'!M23</f>
        <v>78009.465566150015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40237.380813419964</v>
      </c>
      <c r="E24" s="396">
        <f>'A1'!E24</f>
        <v>6133.8031953399995</v>
      </c>
      <c r="F24" s="396">
        <f>'A1'!F24</f>
        <v>60.982904730000023</v>
      </c>
      <c r="G24" s="396">
        <f>'A1'!G24</f>
        <v>188.06935028999965</v>
      </c>
      <c r="H24" s="396">
        <f>'A1'!H24</f>
        <v>57.992515900000015</v>
      </c>
      <c r="I24" s="396">
        <f>'A1'!I24</f>
        <v>0.82409906000000022</v>
      </c>
      <c r="J24" s="396">
        <f>'A1'!J24</f>
        <v>0.14315180000000002</v>
      </c>
      <c r="K24" s="396">
        <f>'A1'!K24</f>
        <v>42.861310150000008</v>
      </c>
      <c r="L24" s="396">
        <f>'A1'!L24</f>
        <v>89.234781770000012</v>
      </c>
      <c r="M24" s="396">
        <f>'A1'!M24</f>
        <v>46811.29212245997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29298.671078540046</v>
      </c>
      <c r="E25" s="396">
        <f>'A1'!E25</f>
        <v>1887.7975245899993</v>
      </c>
      <c r="F25" s="396">
        <f>'A1'!F25</f>
        <v>0.18568851</v>
      </c>
      <c r="G25" s="396">
        <f>'A1'!G25</f>
        <v>4.3660713100000006</v>
      </c>
      <c r="H25" s="396">
        <f>'A1'!H25</f>
        <v>6.7105673699999997</v>
      </c>
      <c r="I25" s="396">
        <f>'A1'!I25</f>
        <v>0.12986239999999999</v>
      </c>
      <c r="J25" s="396">
        <f>'A1'!J25</f>
        <v>2.9613E-3</v>
      </c>
      <c r="K25" s="396">
        <f>'A1'!K25</f>
        <v>0.24522136999999999</v>
      </c>
      <c r="L25" s="396">
        <f>'A1'!L25</f>
        <v>6.4468299999999992E-2</v>
      </c>
      <c r="M25" s="396">
        <f>'A1'!M25</f>
        <v>31198.173443690044</v>
      </c>
      <c r="N25" s="26"/>
    </row>
    <row r="26" spans="1:16" s="14" customFormat="1" ht="18.75" customHeight="1">
      <c r="A26" s="30"/>
      <c r="B26" s="28" t="s">
        <v>338</v>
      </c>
      <c r="C26" s="200"/>
      <c r="D26" s="451">
        <f>'A1'!D26</f>
        <v>65289.010452570008</v>
      </c>
      <c r="E26" s="451">
        <f>'A1'!E26</f>
        <v>6864.3783268100005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6.6438393399999995</v>
      </c>
      <c r="M26" s="451">
        <f>'A1'!M26</f>
        <v>72160.032618720012</v>
      </c>
      <c r="N26" s="26"/>
    </row>
    <row r="27" spans="1:16" s="14" customFormat="1" ht="18.75" customHeight="1">
      <c r="A27" s="30"/>
      <c r="B27" s="31" t="s">
        <v>339</v>
      </c>
      <c r="C27" s="200"/>
      <c r="D27" s="396">
        <f>'A1'!D27</f>
        <v>65288.658385960007</v>
      </c>
      <c r="E27" s="396">
        <f>'A1'!E27</f>
        <v>6864.3526350400007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6.6422856399999999</v>
      </c>
      <c r="M27" s="396">
        <f>'A1'!M27</f>
        <v>72159.653306640015</v>
      </c>
      <c r="N27" s="26"/>
    </row>
    <row r="28" spans="1:16" s="14" customFormat="1" ht="18.75" customHeight="1">
      <c r="A28" s="30"/>
      <c r="B28" s="31" t="s">
        <v>340</v>
      </c>
      <c r="C28" s="200"/>
      <c r="D28" s="396">
        <f>'A1'!D28</f>
        <v>0.35206660999999995</v>
      </c>
      <c r="E28" s="396">
        <f>'A1'!E28</f>
        <v>2.5691769999999999E-2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1.5537000000000001E-3</v>
      </c>
      <c r="M28" s="396">
        <f>'A1'!M28</f>
        <v>0.37931207999999994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300222.78133920033</v>
      </c>
      <c r="E29" s="396">
        <f>'A1'!E29</f>
        <v>22810.29407928</v>
      </c>
      <c r="F29" s="396">
        <f>'A1'!F29</f>
        <v>96.911411500000014</v>
      </c>
      <c r="G29" s="396">
        <f>'A1'!G29</f>
        <v>238.48710996999964</v>
      </c>
      <c r="H29" s="396">
        <f>'A1'!H29</f>
        <v>250.39602344000005</v>
      </c>
      <c r="I29" s="396">
        <f>'A1'!I29</f>
        <v>1.0744775200000001</v>
      </c>
      <c r="J29" s="396">
        <f>'A1'!J29</f>
        <v>0.42369352000000005</v>
      </c>
      <c r="K29" s="396">
        <f>'A1'!K29</f>
        <v>50.434633550000015</v>
      </c>
      <c r="L29" s="396">
        <f>'A1'!L29</f>
        <v>102.01718396000001</v>
      </c>
      <c r="M29" s="396">
        <f>'A1'!M29</f>
        <v>323772.81995194039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430434.40196937037</v>
      </c>
      <c r="E30" s="483">
        <v>15</v>
      </c>
      <c r="F30" s="483">
        <f>D30/E30</f>
        <v>28695.626797958026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'A1'!M30</f>
        <v>0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'A1'!M31</f>
        <v>0</v>
      </c>
      <c r="N31" s="26"/>
    </row>
    <row r="32" spans="1:16" s="14" customFormat="1" ht="18.75" customHeight="1">
      <c r="A32" s="27"/>
      <c r="B32" s="28" t="s">
        <v>337</v>
      </c>
      <c r="C32" s="48"/>
      <c r="D32" s="451">
        <f>'A1'!D32</f>
        <v>6208.2007844399996</v>
      </c>
      <c r="E32" s="451">
        <f>'A1'!E32</f>
        <v>934.20013888000005</v>
      </c>
      <c r="F32" s="451">
        <f>'A1'!F32</f>
        <v>59.649963800000009</v>
      </c>
      <c r="G32" s="451">
        <f>'A1'!G32</f>
        <v>102.48507617</v>
      </c>
      <c r="H32" s="451">
        <f>'A1'!H32</f>
        <v>0</v>
      </c>
      <c r="I32" s="451">
        <f>'A1'!I32</f>
        <v>0</v>
      </c>
      <c r="J32" s="451">
        <f>'A1'!J32</f>
        <v>5.0806409999999996E-2</v>
      </c>
      <c r="K32" s="451">
        <f>'A1'!K32</f>
        <v>24.496705779999999</v>
      </c>
      <c r="L32" s="451">
        <f>'A1'!L32</f>
        <v>2.8936032200000001</v>
      </c>
      <c r="M32" s="451">
        <f>'A1'!M32</f>
        <v>7331.9770786999998</v>
      </c>
      <c r="N32" s="26"/>
    </row>
    <row r="33" spans="1:14" s="14" customFormat="1" ht="18.75" customHeight="1">
      <c r="A33" s="29"/>
      <c r="B33" s="12" t="s">
        <v>329</v>
      </c>
      <c r="C33" s="200"/>
      <c r="D33" s="396">
        <f>'A1'!D33</f>
        <v>2736.8637822499995</v>
      </c>
      <c r="E33" s="396">
        <f>'A1'!E33</f>
        <v>182.45928374000002</v>
      </c>
      <c r="F33" s="396">
        <f>'A1'!F33</f>
        <v>29.920336830000004</v>
      </c>
      <c r="G33" s="396">
        <f>'A1'!G33</f>
        <v>2.26599372</v>
      </c>
      <c r="H33" s="396">
        <f>'A1'!H33</f>
        <v>0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0.37116270999999995</v>
      </c>
      <c r="M33" s="396">
        <f>'A1'!M33</f>
        <v>2951.8805592499994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415.08817372999994</v>
      </c>
      <c r="E34" s="396">
        <f>'A1'!E34</f>
        <v>6.3951353900000001</v>
      </c>
      <c r="F34" s="396">
        <f>'A1'!F34</f>
        <v>3.3456381400000001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0</v>
      </c>
      <c r="M34" s="396">
        <f>'A1'!M34</f>
        <v>424.82894725999995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2321.7756085199994</v>
      </c>
      <c r="E35" s="396">
        <f>'A1'!E35</f>
        <v>176.06414835000001</v>
      </c>
      <c r="F35" s="396">
        <f>'A1'!F35</f>
        <v>26.574698690000002</v>
      </c>
      <c r="G35" s="396">
        <f>'A1'!G35</f>
        <v>2.26599372</v>
      </c>
      <c r="H35" s="396">
        <f>'A1'!H35</f>
        <v>0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0.37116270999999995</v>
      </c>
      <c r="M35" s="396">
        <f>'A1'!M35</f>
        <v>2527.0516119899994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784.65246125999988</v>
      </c>
      <c r="E36" s="396">
        <f>'A1'!E36</f>
        <v>8.568327459999999</v>
      </c>
      <c r="F36" s="396">
        <f>'A1'!F36</f>
        <v>3.5016587100000001</v>
      </c>
      <c r="G36" s="396">
        <f>'A1'!G36</f>
        <v>0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8.0237950000000002E-2</v>
      </c>
      <c r="M36" s="396">
        <f>'A1'!M36</f>
        <v>796.80268537999984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46.372678619999995</v>
      </c>
      <c r="E37" s="396">
        <f>'A1'!E37</f>
        <v>5.2330964799999995</v>
      </c>
      <c r="F37" s="396">
        <f>'A1'!F37</f>
        <v>3.3456381400000001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54.951413239999994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738.27978263999989</v>
      </c>
      <c r="E38" s="396">
        <f>'A1'!E38</f>
        <v>3.33523098</v>
      </c>
      <c r="F38" s="396">
        <f>'A1'!F38</f>
        <v>0.15602057</v>
      </c>
      <c r="G38" s="396">
        <f>'A1'!G38</f>
        <v>0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8.0237950000000002E-2</v>
      </c>
      <c r="M38" s="396">
        <f>'A1'!M38</f>
        <v>741.85127213999988</v>
      </c>
      <c r="N38" s="26"/>
    </row>
    <row r="39" spans="1:14" s="14" customFormat="1" ht="18.75" customHeight="1">
      <c r="A39" s="30"/>
      <c r="B39" s="469" t="s">
        <v>328</v>
      </c>
      <c r="C39" s="200"/>
      <c r="D39" s="396">
        <f>'A1'!D39</f>
        <v>0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0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0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0</v>
      </c>
      <c r="N41" s="26"/>
    </row>
    <row r="42" spans="1:14" s="14" customFormat="1" ht="18.75" customHeight="1">
      <c r="A42" s="30"/>
      <c r="B42" s="469" t="s">
        <v>327</v>
      </c>
      <c r="C42" s="200"/>
      <c r="D42" s="396">
        <f>'A1'!D42</f>
        <v>2686.6845409300004</v>
      </c>
      <c r="E42" s="396">
        <f>'A1'!E42</f>
        <v>743.17252768000003</v>
      </c>
      <c r="F42" s="396">
        <f>'A1'!F42</f>
        <v>26.227968260000001</v>
      </c>
      <c r="G42" s="396">
        <f>'A1'!G42</f>
        <v>100.21908245</v>
      </c>
      <c r="H42" s="396">
        <f>'A1'!H42</f>
        <v>0</v>
      </c>
      <c r="I42" s="396">
        <f>'A1'!I42</f>
        <v>0</v>
      </c>
      <c r="J42" s="396">
        <f>'A1'!J42</f>
        <v>5.0806409999999996E-2</v>
      </c>
      <c r="K42" s="396">
        <f>'A1'!K42</f>
        <v>24.496705779999999</v>
      </c>
      <c r="L42" s="396">
        <f>'A1'!L42</f>
        <v>2.4422025600000001</v>
      </c>
      <c r="M42" s="396">
        <f>'A1'!M42</f>
        <v>3583.2938340700002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1835.1910724500003</v>
      </c>
      <c r="E43" s="396">
        <f>'A1'!E43</f>
        <v>608.75361529000008</v>
      </c>
      <c r="F43" s="396">
        <f>'A1'!F43</f>
        <v>26.227968260000001</v>
      </c>
      <c r="G43" s="396">
        <f>'A1'!G43</f>
        <v>100.21908245</v>
      </c>
      <c r="H43" s="396">
        <f>'A1'!H43</f>
        <v>0</v>
      </c>
      <c r="I43" s="396">
        <f>'A1'!I43</f>
        <v>0</v>
      </c>
      <c r="J43" s="396">
        <f>'A1'!J43</f>
        <v>5.0806409999999996E-2</v>
      </c>
      <c r="K43" s="396">
        <f>'A1'!K43</f>
        <v>24.496705779999999</v>
      </c>
      <c r="L43" s="396">
        <f>'A1'!L43</f>
        <v>2.2185646700000001</v>
      </c>
      <c r="M43" s="396">
        <f>'A1'!M43</f>
        <v>2597.1578153100004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851.49346847999982</v>
      </c>
      <c r="E44" s="396">
        <f>'A1'!E44</f>
        <v>134.41891239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0.22363789000000001</v>
      </c>
      <c r="M44" s="396">
        <f>'A1'!M44</f>
        <v>986.13601875999984</v>
      </c>
      <c r="N44" s="26"/>
    </row>
    <row r="45" spans="1:14" s="14" customFormat="1" ht="18.75" customHeight="1">
      <c r="A45" s="29"/>
      <c r="B45" s="28" t="s">
        <v>338</v>
      </c>
      <c r="C45" s="200"/>
      <c r="D45" s="451">
        <f>'A1'!D45</f>
        <v>3161.3280005199986</v>
      </c>
      <c r="E45" s="451">
        <f>'A1'!E45</f>
        <v>116.80562226000001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3278.1336227799984</v>
      </c>
      <c r="N45" s="26"/>
    </row>
    <row r="46" spans="1:14" s="14" customFormat="1" ht="18.75" customHeight="1">
      <c r="A46" s="30"/>
      <c r="B46" s="31" t="s">
        <v>339</v>
      </c>
      <c r="C46" s="200"/>
      <c r="D46" s="396">
        <f>'A1'!D46</f>
        <v>2626.5127125699987</v>
      </c>
      <c r="E46" s="396">
        <f>'A1'!E46</f>
        <v>116.80562226000001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2743.3183348299985</v>
      </c>
      <c r="N46" s="26"/>
    </row>
    <row r="47" spans="1:14" s="14" customFormat="1" ht="18.75" customHeight="1">
      <c r="A47" s="30"/>
      <c r="B47" s="31" t="s">
        <v>340</v>
      </c>
      <c r="C47" s="200"/>
      <c r="D47" s="396">
        <f>'A1'!D47</f>
        <v>534.81528794999997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534.81528794999997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9369.528784959999</v>
      </c>
      <c r="E48" s="396">
        <f>'A1'!E48</f>
        <v>1051.00576114</v>
      </c>
      <c r="F48" s="396">
        <f>'A1'!F48</f>
        <v>59.649963800000009</v>
      </c>
      <c r="G48" s="396">
        <f>'A1'!G48</f>
        <v>102.48507617</v>
      </c>
      <c r="H48" s="396">
        <f>'A1'!H48</f>
        <v>0</v>
      </c>
      <c r="I48" s="396">
        <f>'A1'!I48</f>
        <v>0</v>
      </c>
      <c r="J48" s="396">
        <f>'A1'!J48</f>
        <v>5.0806409999999996E-2</v>
      </c>
      <c r="K48" s="396">
        <f>'A1'!K48</f>
        <v>24.496705779999999</v>
      </c>
      <c r="L48" s="396">
        <f>'A1'!L48</f>
        <v>2.8936032200000001</v>
      </c>
      <c r="M48" s="396">
        <f>'A1'!M48</f>
        <v>10610.11070148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867.22195968000028</v>
      </c>
      <c r="E50" s="396">
        <f>'A1'!E50</f>
        <v>197.47219635000002</v>
      </c>
      <c r="F50" s="396">
        <f>'A1'!F50</f>
        <v>0.15602057</v>
      </c>
      <c r="G50" s="396">
        <f>'A1'!G50</f>
        <v>14.742706160000001</v>
      </c>
      <c r="H50" s="396">
        <f>'A1'!H50</f>
        <v>0</v>
      </c>
      <c r="I50" s="396">
        <f>'A1'!I50</f>
        <v>0</v>
      </c>
      <c r="J50" s="396">
        <f>'A1'!J50</f>
        <v>0</v>
      </c>
      <c r="K50" s="396">
        <f>'A1'!K50</f>
        <v>1.7312748</v>
      </c>
      <c r="L50" s="396">
        <f>'A1'!L50</f>
        <v>1.7055279999999999E-2</v>
      </c>
      <c r="M50" s="396">
        <f>'A1'!M50</f>
        <v>1081.3412128400003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7849.4672243700052</v>
      </c>
      <c r="E51" s="396">
        <f>'A1'!E51</f>
        <v>848.77806713000007</v>
      </c>
      <c r="F51" s="396">
        <f>'A1'!F51</f>
        <v>59.493943229999999</v>
      </c>
      <c r="G51" s="396">
        <f>'A1'!G51</f>
        <v>87.742370010000002</v>
      </c>
      <c r="H51" s="396">
        <f>'A1'!H51</f>
        <v>0</v>
      </c>
      <c r="I51" s="396">
        <f>'A1'!I51</f>
        <v>0</v>
      </c>
      <c r="J51" s="396">
        <f>'A1'!J51</f>
        <v>5.0806409999999996E-2</v>
      </c>
      <c r="K51" s="396">
        <f>'A1'!K51</f>
        <v>22.765430979999998</v>
      </c>
      <c r="L51" s="396">
        <f>'A1'!L51</f>
        <v>2.87654794</v>
      </c>
      <c r="M51" s="396">
        <f>'A1'!M51</f>
        <v>8871.1743900700058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652.83960091999984</v>
      </c>
      <c r="E52" s="396">
        <f>'A1'!E52</f>
        <v>4.7554976600000005</v>
      </c>
      <c r="F52" s="396">
        <f>'A1'!F52</f>
        <v>0</v>
      </c>
      <c r="G52" s="396">
        <f>'A1'!G52</f>
        <v>0</v>
      </c>
      <c r="H52" s="396">
        <f>'A1'!H52</f>
        <v>0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</v>
      </c>
      <c r="M52" s="396">
        <f>'A1'!M52</f>
        <v>657.59509857999979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337</v>
      </c>
      <c r="C55" s="48"/>
      <c r="D55" s="451">
        <f>'A1'!D55</f>
        <v>165044.252404</v>
      </c>
      <c r="E55" s="451">
        <f>'A1'!E55</f>
        <v>11189.923864340006</v>
      </c>
      <c r="F55" s="451">
        <f>'A1'!F55</f>
        <v>0.23344199999999998</v>
      </c>
      <c r="G55" s="451">
        <f>'A1'!G55</f>
        <v>7.9193434800000002</v>
      </c>
      <c r="H55" s="451">
        <f>'A1'!H55</f>
        <v>0</v>
      </c>
      <c r="I55" s="451">
        <f>'A1'!I55</f>
        <v>0</v>
      </c>
      <c r="J55" s="451">
        <f>'A1'!J55</f>
        <v>7.0328329999999994E-2</v>
      </c>
      <c r="K55" s="451">
        <f>'A1'!K55</f>
        <v>18.408574729999998</v>
      </c>
      <c r="L55" s="451">
        <f>'A1'!L55</f>
        <v>2.4800000000000001E-4</v>
      </c>
      <c r="M55" s="451">
        <f>'A1'!M55</f>
        <v>176260.80820488001</v>
      </c>
      <c r="N55" s="26"/>
    </row>
    <row r="56" spans="1:24" s="14" customFormat="1" ht="18.75" customHeight="1">
      <c r="A56" s="29"/>
      <c r="B56" s="12" t="s">
        <v>329</v>
      </c>
      <c r="C56" s="200"/>
      <c r="D56" s="396">
        <f>'A1'!D56</f>
        <v>104073.51805188</v>
      </c>
      <c r="E56" s="396">
        <f>'A1'!E56</f>
        <v>3779.8413831400007</v>
      </c>
      <c r="F56" s="396">
        <f>'A1'!F56</f>
        <v>0.23344199999999998</v>
      </c>
      <c r="G56" s="396">
        <f>'A1'!G56</f>
        <v>5.6084771</v>
      </c>
      <c r="H56" s="396">
        <f>'A1'!H56</f>
        <v>0</v>
      </c>
      <c r="I56" s="396">
        <f>'A1'!I56</f>
        <v>0</v>
      </c>
      <c r="J56" s="396">
        <f>'A1'!J56</f>
        <v>0</v>
      </c>
      <c r="K56" s="396">
        <f>'A1'!K56</f>
        <v>7.0730924599999998</v>
      </c>
      <c r="L56" s="396">
        <f>'A1'!L56</f>
        <v>0</v>
      </c>
      <c r="M56" s="396">
        <f>'A1'!M56</f>
        <v>107866.27444658001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54100.004910719988</v>
      </c>
      <c r="E57" s="396">
        <f>'A1'!E57</f>
        <v>3377.2029773500008</v>
      </c>
      <c r="F57" s="396">
        <f>'A1'!F57</f>
        <v>2.3372029999999999E-2</v>
      </c>
      <c r="G57" s="396">
        <f>'A1'!G57</f>
        <v>0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57477.231260099994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49973.513141160009</v>
      </c>
      <c r="E58" s="396">
        <f>'A1'!E58</f>
        <v>402.63840578999981</v>
      </c>
      <c r="F58" s="396">
        <f>'A1'!F58</f>
        <v>0.21006996999999999</v>
      </c>
      <c r="G58" s="396">
        <f>'A1'!G58</f>
        <v>5.6084771</v>
      </c>
      <c r="H58" s="396">
        <f>'A1'!H58</f>
        <v>0</v>
      </c>
      <c r="I58" s="396">
        <f>'A1'!I58</f>
        <v>0</v>
      </c>
      <c r="J58" s="396">
        <f>'A1'!J58</f>
        <v>0</v>
      </c>
      <c r="K58" s="396">
        <f>'A1'!K58</f>
        <v>7.0730924599999998</v>
      </c>
      <c r="L58" s="396">
        <f>'A1'!L58</f>
        <v>0</v>
      </c>
      <c r="M58" s="396">
        <f>'A1'!M58</f>
        <v>50389.043186480012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34590.063163539999</v>
      </c>
      <c r="E59" s="396">
        <f>'A1'!E59</f>
        <v>6058.1098720900054</v>
      </c>
      <c r="F59" s="396">
        <f>'A1'!F59</f>
        <v>0</v>
      </c>
      <c r="G59" s="396">
        <f>'A1'!G59</f>
        <v>0</v>
      </c>
      <c r="H59" s="396">
        <f>'A1'!H59</f>
        <v>0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2.4800000000000001E-4</v>
      </c>
      <c r="M59" s="396">
        <f>'A1'!M59</f>
        <v>40648.17328363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14426.030461370005</v>
      </c>
      <c r="E60" s="396">
        <f>'A1'!E60</f>
        <v>5127.7962202200051</v>
      </c>
      <c r="F60" s="396">
        <f>'A1'!F60</f>
        <v>0</v>
      </c>
      <c r="G60" s="396">
        <f>'A1'!G60</f>
        <v>0</v>
      </c>
      <c r="H60" s="396">
        <f>'A1'!H60</f>
        <v>0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2.4800000000000001E-4</v>
      </c>
      <c r="M60" s="396">
        <f>'A1'!M60</f>
        <v>19553.82692959001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20164.032702169992</v>
      </c>
      <c r="E61" s="396">
        <f>'A1'!E61</f>
        <v>930.31365187000029</v>
      </c>
      <c r="F61" s="396">
        <f>'A1'!F61</f>
        <v>0</v>
      </c>
      <c r="G61" s="396">
        <f>'A1'!G61</f>
        <v>0</v>
      </c>
      <c r="H61" s="396">
        <f>'A1'!H61</f>
        <v>0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0</v>
      </c>
      <c r="M61" s="396">
        <f>'A1'!M61</f>
        <v>21094.346354039993</v>
      </c>
      <c r="N61" s="26"/>
    </row>
    <row r="62" spans="1:24" s="14" customFormat="1" ht="18.75" customHeight="1">
      <c r="A62" s="29"/>
      <c r="B62" s="469" t="s">
        <v>328</v>
      </c>
      <c r="C62" s="200"/>
      <c r="D62" s="396">
        <f>'A1'!D62</f>
        <v>8457.6682627399987</v>
      </c>
      <c r="E62" s="396">
        <f>'A1'!E62</f>
        <v>557.33762677000004</v>
      </c>
      <c r="F62" s="396">
        <f>'A1'!F62</f>
        <v>0</v>
      </c>
      <c r="G62" s="396">
        <f>'A1'!G62</f>
        <v>0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9015.0058895099992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0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0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8457.6682627399987</v>
      </c>
      <c r="E64" s="396">
        <f>'A1'!E64</f>
        <v>557.33762677000004</v>
      </c>
      <c r="F64" s="396">
        <f>'A1'!F64</f>
        <v>0</v>
      </c>
      <c r="G64" s="396">
        <f>'A1'!G64</f>
        <v>0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9015.0058895099992</v>
      </c>
      <c r="N64" s="26"/>
    </row>
    <row r="65" spans="1:28" s="14" customFormat="1" ht="18.75" customHeight="1">
      <c r="A65" s="30"/>
      <c r="B65" s="469" t="s">
        <v>327</v>
      </c>
      <c r="C65" s="200"/>
      <c r="D65" s="396">
        <f>'A1'!D65</f>
        <v>17923.002925839995</v>
      </c>
      <c r="E65" s="396">
        <f>'A1'!E65</f>
        <v>794.63498234000008</v>
      </c>
      <c r="F65" s="396">
        <f>'A1'!F65</f>
        <v>0</v>
      </c>
      <c r="G65" s="396">
        <f>'A1'!G65</f>
        <v>2.3108663799999998</v>
      </c>
      <c r="H65" s="396">
        <f>'A1'!H65</f>
        <v>0</v>
      </c>
      <c r="I65" s="396">
        <f>'A1'!I65</f>
        <v>0</v>
      </c>
      <c r="J65" s="396">
        <f>'A1'!J65</f>
        <v>7.0328329999999994E-2</v>
      </c>
      <c r="K65" s="396">
        <f>'A1'!K65</f>
        <v>11.335482269999998</v>
      </c>
      <c r="L65" s="396">
        <f>'A1'!L65</f>
        <v>0</v>
      </c>
      <c r="M65" s="396">
        <f>'A1'!M65</f>
        <v>18731.354585159996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4172.8945609699986</v>
      </c>
      <c r="E66" s="396">
        <f>'A1'!E66</f>
        <v>475.61079000000007</v>
      </c>
      <c r="F66" s="396">
        <f>'A1'!F66</f>
        <v>0</v>
      </c>
      <c r="G66" s="396">
        <f>'A1'!G66</f>
        <v>2.3108663799999998</v>
      </c>
      <c r="H66" s="396">
        <f>'A1'!H66</f>
        <v>0</v>
      </c>
      <c r="I66" s="396">
        <f>'A1'!I66</f>
        <v>0</v>
      </c>
      <c r="J66" s="396">
        <f>'A1'!J66</f>
        <v>7.0328329999999994E-2</v>
      </c>
      <c r="K66" s="396">
        <f>'A1'!K66</f>
        <v>11.335482269999998</v>
      </c>
      <c r="L66" s="396">
        <f>'A1'!L66</f>
        <v>0</v>
      </c>
      <c r="M66" s="396">
        <f>'A1'!M66</f>
        <v>4662.2220279499988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13750.108364869999</v>
      </c>
      <c r="E67" s="396">
        <f>'A1'!E67</f>
        <v>319.02419234000001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14069.13255721</v>
      </c>
      <c r="N67" s="26"/>
    </row>
    <row r="68" spans="1:28" s="14" customFormat="1" ht="18.75" customHeight="1">
      <c r="A68" s="29"/>
      <c r="B68" s="28" t="s">
        <v>338</v>
      </c>
      <c r="C68" s="200"/>
      <c r="D68" s="451">
        <f>'A1'!D68</f>
        <v>54113.2</v>
      </c>
      <c r="E68" s="451">
        <f>'A1'!E68</f>
        <v>13331.23831164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67444.438311639999</v>
      </c>
      <c r="N68" s="26"/>
    </row>
    <row r="69" spans="1:28" s="14" customFormat="1" ht="18.75" customHeight="1">
      <c r="A69" s="30"/>
      <c r="B69" s="31" t="s">
        <v>339</v>
      </c>
      <c r="C69" s="200"/>
      <c r="D69" s="396">
        <f>'A1'!D69</f>
        <v>54113.2</v>
      </c>
      <c r="E69" s="396">
        <f>'A1'!E69</f>
        <v>13331.23831164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67444.438311639999</v>
      </c>
      <c r="N69" s="26"/>
    </row>
    <row r="70" spans="1:28" s="14" customFormat="1" ht="18.75" customHeight="1">
      <c r="A70" s="30"/>
      <c r="B70" s="31" t="s">
        <v>340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219157.45240399998</v>
      </c>
      <c r="E71" s="396">
        <f>'A1'!E71</f>
        <v>24521.162175980004</v>
      </c>
      <c r="F71" s="396">
        <f>'A1'!F71</f>
        <v>0.23344199999999998</v>
      </c>
      <c r="G71" s="396">
        <f>'A1'!G71</f>
        <v>7.9193434800000002</v>
      </c>
      <c r="H71" s="396">
        <f>'A1'!H71</f>
        <v>0</v>
      </c>
      <c r="I71" s="396">
        <f>'A1'!I71</f>
        <v>0</v>
      </c>
      <c r="J71" s="396">
        <f>'A1'!J71</f>
        <v>7.0328329999999994E-2</v>
      </c>
      <c r="K71" s="396">
        <f>'A1'!K71</f>
        <v>18.408574729999998</v>
      </c>
      <c r="L71" s="396">
        <f>'A1'!L71</f>
        <v>2.4800000000000001E-4</v>
      </c>
      <c r="M71" s="396">
        <f>'A1'!M71</f>
        <v>243705.24651651998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215874.37439596106</v>
      </c>
      <c r="E73" s="396">
        <f>'A1'!E73</f>
        <v>24369.973853230109</v>
      </c>
      <c r="F73" s="396">
        <f>'A1'!F73</f>
        <v>0.12809108</v>
      </c>
      <c r="G73" s="396">
        <f>'A1'!G73</f>
        <v>3.9594908100000001</v>
      </c>
      <c r="H73" s="396">
        <f>'A1'!H73</f>
        <v>0</v>
      </c>
      <c r="I73" s="396">
        <f>'A1'!I73</f>
        <v>0</v>
      </c>
      <c r="J73" s="396">
        <f>'A1'!J73</f>
        <v>3.5155929999999995E-2</v>
      </c>
      <c r="K73" s="396">
        <f>'A1'!K73</f>
        <v>10.069775040000001</v>
      </c>
      <c r="L73" s="396">
        <f>'A1'!L73</f>
        <v>2.4800000000000001E-4</v>
      </c>
      <c r="M73" s="396">
        <f>'A1'!M73</f>
        <v>240258.54101005115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3010.917759129999</v>
      </c>
      <c r="E74" s="396">
        <f>'A1'!E74</f>
        <v>139.40545547000002</v>
      </c>
      <c r="F74" s="396">
        <f>'A1'!F74</f>
        <v>0.10535092</v>
      </c>
      <c r="G74" s="396">
        <f>'A1'!G74</f>
        <v>3.9598526699999992</v>
      </c>
      <c r="H74" s="396">
        <f>'A1'!H74</f>
        <v>0</v>
      </c>
      <c r="I74" s="396">
        <f>'A1'!I74</f>
        <v>0</v>
      </c>
      <c r="J74" s="396">
        <f>'A1'!J74</f>
        <v>3.5172400000000006E-2</v>
      </c>
      <c r="K74" s="396">
        <f>'A1'!K74</f>
        <v>8.3387996900000001</v>
      </c>
      <c r="L74" s="396">
        <f>'A1'!L74</f>
        <v>0</v>
      </c>
      <c r="M74" s="396">
        <f>'A1'!M74</f>
        <v>3162.7623902799996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272.16024891999996</v>
      </c>
      <c r="E75" s="439">
        <f>'A1'!E75</f>
        <v>11.78286729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283.94311620999997</v>
      </c>
      <c r="N75" s="26"/>
    </row>
    <row r="76" spans="1:28" s="14" customFormat="1" ht="14.25">
      <c r="A76" s="506" t="s">
        <v>253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8" s="14" customFormat="1" ht="18" customHeight="1">
      <c r="A77" s="506" t="s">
        <v>249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8" s="44" customFormat="1" ht="18" customHeight="1">
      <c r="A78" s="506" t="s">
        <v>257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8" s="44" customFormat="1" ht="18" customHeight="1">
      <c r="A79" s="506" t="s">
        <v>254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8" s="40" customFormat="1" ht="20.25" customHeight="1">
      <c r="A80" s="506" t="s">
        <v>255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5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5" sqref="D75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337</v>
      </c>
      <c r="C13" s="56"/>
      <c r="D13" s="474">
        <f>'A2'!D13</f>
        <v>118680.84312940996</v>
      </c>
      <c r="E13" s="474">
        <f>'A2'!E13</f>
        <v>3357.86828522</v>
      </c>
      <c r="F13" s="474">
        <f>'A2'!F13</f>
        <v>7462.6566392599962</v>
      </c>
      <c r="G13" s="474">
        <f>'A2'!G13</f>
        <v>1360.9716682999997</v>
      </c>
      <c r="H13" s="474">
        <f>'A2'!H13</f>
        <v>620.3095920400001</v>
      </c>
      <c r="I13" s="474">
        <f>'A2'!I13</f>
        <v>3100.5049326900007</v>
      </c>
      <c r="J13" s="474">
        <f>'A2'!J13</f>
        <v>52.587889010000012</v>
      </c>
      <c r="K13" s="474">
        <f>'A2'!K13</f>
        <v>729.81463387999963</v>
      </c>
      <c r="L13" s="474">
        <f>'A2'!L13</f>
        <v>135365.55676980995</v>
      </c>
    </row>
    <row r="14" spans="1:12" s="14" customFormat="1" ht="18" customHeight="1">
      <c r="A14" s="29"/>
      <c r="B14" s="12" t="s">
        <v>329</v>
      </c>
      <c r="C14" s="12"/>
      <c r="D14" s="396">
        <f>'A2'!D14</f>
        <v>66749.672741859962</v>
      </c>
      <c r="E14" s="396">
        <f>'A2'!E14</f>
        <v>1372.5828554499999</v>
      </c>
      <c r="F14" s="396">
        <f>'A2'!F14</f>
        <v>3992.2314145699979</v>
      </c>
      <c r="G14" s="396">
        <f>'A2'!G14</f>
        <v>567.29114185999981</v>
      </c>
      <c r="H14" s="396">
        <f>'A2'!H14</f>
        <v>345.60692260000002</v>
      </c>
      <c r="I14" s="396">
        <f>'A2'!I14</f>
        <v>1572.6818230400008</v>
      </c>
      <c r="J14" s="396">
        <f>'A2'!J14</f>
        <v>47.351216850000007</v>
      </c>
      <c r="K14" s="396">
        <f>'A2'!K14</f>
        <v>102.80228556</v>
      </c>
      <c r="L14" s="396">
        <f>'A2'!L14</f>
        <v>74750.220401789964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22445.293068829993</v>
      </c>
      <c r="E15" s="396">
        <f>'A2'!E15</f>
        <v>379.31790117000025</v>
      </c>
      <c r="F15" s="396">
        <f>'A2'!F15</f>
        <v>550.98669470999994</v>
      </c>
      <c r="G15" s="396">
        <f>'A2'!G15</f>
        <v>129.25429248999995</v>
      </c>
      <c r="H15" s="396">
        <f>'A2'!H15</f>
        <v>57.835830380000004</v>
      </c>
      <c r="I15" s="396">
        <f>'A2'!I15</f>
        <v>369.08660425000005</v>
      </c>
      <c r="J15" s="396">
        <f>'A2'!J15</f>
        <v>0</v>
      </c>
      <c r="K15" s="396">
        <f>'A2'!K15</f>
        <v>21.124100379999994</v>
      </c>
      <c r="L15" s="396">
        <f>'A2'!L15</f>
        <v>23952.898492209995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44304.379673029973</v>
      </c>
      <c r="E16" s="396">
        <f>'A2'!E16</f>
        <v>993.26495427999976</v>
      </c>
      <c r="F16" s="396">
        <f>'A2'!F16</f>
        <v>3441.244719859998</v>
      </c>
      <c r="G16" s="396">
        <f>'A2'!G16</f>
        <v>438.03684936999986</v>
      </c>
      <c r="H16" s="396">
        <f>'A2'!H16</f>
        <v>287.77109222000001</v>
      </c>
      <c r="I16" s="396">
        <f>'A2'!I16</f>
        <v>1203.5952187900007</v>
      </c>
      <c r="J16" s="396">
        <f>'A2'!J16</f>
        <v>47.351216850000007</v>
      </c>
      <c r="K16" s="396">
        <f>'A2'!K16</f>
        <v>81.67818518</v>
      </c>
      <c r="L16" s="396">
        <f>'A2'!L16</f>
        <v>50797.321909579972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26530.400098659989</v>
      </c>
      <c r="E17" s="396">
        <f>'A2'!E17</f>
        <v>706.52640711000026</v>
      </c>
      <c r="F17" s="396">
        <f>'A2'!F17</f>
        <v>2275.658466779998</v>
      </c>
      <c r="G17" s="396">
        <f>'A2'!G17</f>
        <v>547.62784739999995</v>
      </c>
      <c r="H17" s="396">
        <f>'A2'!H17</f>
        <v>176.15885535999999</v>
      </c>
      <c r="I17" s="396">
        <f>'A2'!I17</f>
        <v>1023.3559378</v>
      </c>
      <c r="J17" s="396">
        <f>'A2'!J17</f>
        <v>2.4660808200000006</v>
      </c>
      <c r="K17" s="396">
        <f>'A2'!K17</f>
        <v>553.71407168999963</v>
      </c>
      <c r="L17" s="396">
        <f>'A2'!L17</f>
        <v>31815.907765619984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3125.1644182700006</v>
      </c>
      <c r="E18" s="396">
        <f>'A2'!E18</f>
        <v>67.941415620000001</v>
      </c>
      <c r="F18" s="396">
        <f>'A2'!F18</f>
        <v>71.860306719999983</v>
      </c>
      <c r="G18" s="396">
        <f>'A2'!G18</f>
        <v>17.320051360000001</v>
      </c>
      <c r="H18" s="396">
        <f>'A2'!H18</f>
        <v>1.6452453500000002</v>
      </c>
      <c r="I18" s="396">
        <f>'A2'!I18</f>
        <v>83.131182989999985</v>
      </c>
      <c r="J18" s="396">
        <f>'A2'!J18</f>
        <v>1.2006629999999999E-2</v>
      </c>
      <c r="K18" s="396">
        <f>'A2'!K18</f>
        <v>2.0412662699999999</v>
      </c>
      <c r="L18" s="396">
        <f>'A2'!L18</f>
        <v>3369.1158932100011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23405.235680389989</v>
      </c>
      <c r="E19" s="396">
        <f>'A2'!E19</f>
        <v>638.58499149000022</v>
      </c>
      <c r="F19" s="396">
        <f>'A2'!F19</f>
        <v>2203.7981600599978</v>
      </c>
      <c r="G19" s="396">
        <f>'A2'!G19</f>
        <v>530.30779603999997</v>
      </c>
      <c r="H19" s="396">
        <f>'A2'!H19</f>
        <v>174.51361000999998</v>
      </c>
      <c r="I19" s="396">
        <f>'A2'!I19</f>
        <v>940.22475481000004</v>
      </c>
      <c r="J19" s="396">
        <f>'A2'!J19</f>
        <v>2.4540741900000005</v>
      </c>
      <c r="K19" s="396">
        <f>'A2'!K19</f>
        <v>551.67280541999958</v>
      </c>
      <c r="L19" s="396">
        <f>'A2'!L19</f>
        <v>28446.791872409984</v>
      </c>
    </row>
    <row r="20" spans="1:14" s="14" customFormat="1" ht="18" customHeight="1">
      <c r="A20" s="29"/>
      <c r="B20" s="469" t="s">
        <v>328</v>
      </c>
      <c r="C20" s="12"/>
      <c r="D20" s="396">
        <f>'A2'!D20</f>
        <v>1167.0027641600002</v>
      </c>
      <c r="E20" s="396">
        <f>'A2'!E20</f>
        <v>0</v>
      </c>
      <c r="F20" s="396">
        <f>'A2'!F20</f>
        <v>5.32466434</v>
      </c>
      <c r="G20" s="396">
        <f>'A2'!G20</f>
        <v>2.8874819999999999E-2</v>
      </c>
      <c r="H20" s="396">
        <f>'A2'!H20</f>
        <v>2.3109207600000001</v>
      </c>
      <c r="I20" s="396">
        <f>'A2'!I20</f>
        <v>0</v>
      </c>
      <c r="J20" s="396">
        <f>'A2'!J20</f>
        <v>0.25422900000000004</v>
      </c>
      <c r="K20" s="396">
        <f>'A2'!K20</f>
        <v>1.4928522200000001</v>
      </c>
      <c r="L20" s="396">
        <f>'A2'!L20</f>
        <v>1176.4143053000003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0.79936946000000009</v>
      </c>
      <c r="E21" s="396">
        <f>'A2'!E21</f>
        <v>0</v>
      </c>
      <c r="F21" s="396">
        <f>'A2'!F21</f>
        <v>0.33810356999999996</v>
      </c>
      <c r="G21" s="396">
        <f>'A2'!G21</f>
        <v>2.8874819999999999E-2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1.9986399999999999E-3</v>
      </c>
      <c r="L21" s="396">
        <f>'A2'!L21</f>
        <v>1.16834649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1166.2033947000002</v>
      </c>
      <c r="E22" s="396">
        <f>'A2'!E22</f>
        <v>0</v>
      </c>
      <c r="F22" s="396">
        <f>'A2'!F22</f>
        <v>4.9865607699999996</v>
      </c>
      <c r="G22" s="396">
        <f>'A2'!G22</f>
        <v>0</v>
      </c>
      <c r="H22" s="396">
        <f>'A2'!H22</f>
        <v>2.3109207600000001</v>
      </c>
      <c r="I22" s="396">
        <f>'A2'!I22</f>
        <v>0</v>
      </c>
      <c r="J22" s="396">
        <f>'A2'!J22</f>
        <v>0.25422900000000004</v>
      </c>
      <c r="K22" s="396">
        <f>'A2'!K22</f>
        <v>1.49085358</v>
      </c>
      <c r="L22" s="396">
        <f>'A2'!L22</f>
        <v>1175.2459588100003</v>
      </c>
    </row>
    <row r="23" spans="1:14" s="14" customFormat="1" ht="18" customHeight="1">
      <c r="A23" s="30"/>
      <c r="B23" s="469" t="s">
        <v>327</v>
      </c>
      <c r="C23" s="31"/>
      <c r="D23" s="396">
        <f>'A2'!D23</f>
        <v>24233.767524730003</v>
      </c>
      <c r="E23" s="396">
        <f>'A2'!E23</f>
        <v>1278.7590226599998</v>
      </c>
      <c r="F23" s="396">
        <f>'A2'!F23</f>
        <v>1189.4420935700005</v>
      </c>
      <c r="G23" s="396">
        <f>'A2'!G23</f>
        <v>246.02380421999993</v>
      </c>
      <c r="H23" s="396">
        <f>'A2'!H23</f>
        <v>96.232893320000002</v>
      </c>
      <c r="I23" s="396">
        <f>'A2'!I23</f>
        <v>504.46717185</v>
      </c>
      <c r="J23" s="396">
        <f>'A2'!J23</f>
        <v>2.5163623400000006</v>
      </c>
      <c r="K23" s="396">
        <f>'A2'!K23</f>
        <v>71.805424410000029</v>
      </c>
      <c r="L23" s="396">
        <f>'A2'!L23</f>
        <v>27623.014297100006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2335.1445231600019</v>
      </c>
      <c r="E24" s="396">
        <f>'A2'!E24</f>
        <v>42.365941819999996</v>
      </c>
      <c r="F24" s="396">
        <f>'A2'!F24</f>
        <v>592.38158330000033</v>
      </c>
      <c r="G24" s="396">
        <f>'A2'!G24</f>
        <v>53.507200379999965</v>
      </c>
      <c r="H24" s="396">
        <f>'A2'!H24</f>
        <v>40.503732790000001</v>
      </c>
      <c r="I24" s="396">
        <f>'A2'!I24</f>
        <v>75.04503566999999</v>
      </c>
      <c r="J24" s="396">
        <f>'A2'!J24</f>
        <v>2.5072522000000004</v>
      </c>
      <c r="K24" s="396">
        <f>'A2'!K24</f>
        <v>71.252665200000024</v>
      </c>
      <c r="L24" s="396">
        <f>'A2'!L24</f>
        <v>3212.7079345200023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21898.623001570002</v>
      </c>
      <c r="E25" s="396">
        <f>'A2'!E25</f>
        <v>1236.3930808399998</v>
      </c>
      <c r="F25" s="396">
        <f>'A2'!F25</f>
        <v>597.06051027000001</v>
      </c>
      <c r="G25" s="396">
        <f>'A2'!G25</f>
        <v>192.51660383999996</v>
      </c>
      <c r="H25" s="396">
        <f>'A2'!H25</f>
        <v>55.729160530000001</v>
      </c>
      <c r="I25" s="396">
        <f>'A2'!I25</f>
        <v>429.42213618</v>
      </c>
      <c r="J25" s="396">
        <f>'A2'!J25</f>
        <v>9.1101399999999992E-3</v>
      </c>
      <c r="K25" s="396">
        <f>'A2'!K25</f>
        <v>0.55275921000000006</v>
      </c>
      <c r="L25" s="396">
        <f>'A2'!L25</f>
        <v>24410.306362580002</v>
      </c>
    </row>
    <row r="26" spans="1:14" s="14" customFormat="1" ht="18" customHeight="1">
      <c r="A26" s="29"/>
      <c r="B26" s="28" t="s">
        <v>338</v>
      </c>
      <c r="C26" s="12"/>
      <c r="D26" s="396">
        <f>'A2'!D26</f>
        <v>504.30535213999997</v>
      </c>
      <c r="E26" s="396">
        <f>'A2'!E26</f>
        <v>0</v>
      </c>
      <c r="F26" s="396">
        <f>'A2'!F26</f>
        <v>0</v>
      </c>
      <c r="G26" s="396">
        <f>'A2'!G26</f>
        <v>0</v>
      </c>
      <c r="H26" s="396">
        <f>'A2'!H26</f>
        <v>0</v>
      </c>
      <c r="I26" s="396">
        <f>'A2'!I26</f>
        <v>0</v>
      </c>
      <c r="J26" s="396">
        <f>'A2'!J26</f>
        <v>0</v>
      </c>
      <c r="K26" s="396">
        <f>'A2'!K26</f>
        <v>0</v>
      </c>
      <c r="L26" s="396">
        <f>'A2'!L26</f>
        <v>504.30535213999997</v>
      </c>
    </row>
    <row r="27" spans="1:14" s="14" customFormat="1" ht="18" customHeight="1">
      <c r="A27" s="30"/>
      <c r="B27" s="31" t="s">
        <v>339</v>
      </c>
      <c r="C27" s="31"/>
      <c r="D27" s="396">
        <f>'A2'!D27</f>
        <v>502.60625241999998</v>
      </c>
      <c r="E27" s="396">
        <f>'A2'!E27</f>
        <v>0</v>
      </c>
      <c r="F27" s="396">
        <f>'A2'!F27</f>
        <v>0</v>
      </c>
      <c r="G27" s="396">
        <f>'A2'!G27</f>
        <v>0</v>
      </c>
      <c r="H27" s="396">
        <f>'A2'!H27</f>
        <v>0</v>
      </c>
      <c r="I27" s="396">
        <f>'A2'!I27</f>
        <v>0</v>
      </c>
      <c r="J27" s="396">
        <f>'A2'!J27</f>
        <v>0</v>
      </c>
      <c r="K27" s="396">
        <f>'A2'!K27</f>
        <v>0</v>
      </c>
      <c r="L27" s="396">
        <f>'A2'!L27</f>
        <v>502.60625241999998</v>
      </c>
    </row>
    <row r="28" spans="1:14" s="14" customFormat="1" ht="18" customHeight="1">
      <c r="A28" s="30"/>
      <c r="B28" s="31" t="s">
        <v>340</v>
      </c>
      <c r="C28" s="31"/>
      <c r="D28" s="396">
        <f>'A2'!D28</f>
        <v>1.69909972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1.69909972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119185.14848154996</v>
      </c>
      <c r="E29" s="396">
        <f>'A2'!E29</f>
        <v>3357.86828522</v>
      </c>
      <c r="F29" s="396">
        <f>'A2'!F29</f>
        <v>7462.6566392599962</v>
      </c>
      <c r="G29" s="396">
        <f>'A2'!G29</f>
        <v>1360.9716682999997</v>
      </c>
      <c r="H29" s="396">
        <f>'A2'!H29</f>
        <v>620.3095920400001</v>
      </c>
      <c r="I29" s="396">
        <f>'A2'!I29</f>
        <v>3100.5049326900007</v>
      </c>
      <c r="J29" s="396">
        <f>'A2'!J29</f>
        <v>52.587889010000012</v>
      </c>
      <c r="K29" s="396">
        <f>'A2'!K29</f>
        <v>729.81463387999963</v>
      </c>
      <c r="L29" s="396">
        <f>'A2'!L29</f>
        <v>135869.86212194996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337</v>
      </c>
      <c r="C32" s="56"/>
      <c r="D32" s="396">
        <f>'A2'!D32</f>
        <v>395.99644272999996</v>
      </c>
      <c r="E32" s="396">
        <f>'A2'!E32</f>
        <v>17.212722499999998</v>
      </c>
      <c r="F32" s="396">
        <f>'A2'!F32</f>
        <v>7.9599969999999992E-2</v>
      </c>
      <c r="G32" s="396">
        <f>'A2'!G32</f>
        <v>1</v>
      </c>
      <c r="H32" s="396">
        <f>'A2'!H32</f>
        <v>1.19713034</v>
      </c>
      <c r="I32" s="396">
        <f>'A2'!I32</f>
        <v>533.63034526000001</v>
      </c>
      <c r="J32" s="396">
        <f>'A2'!J32</f>
        <v>22.166785360000002</v>
      </c>
      <c r="K32" s="396">
        <f>'A2'!K32</f>
        <v>119.29676267999999</v>
      </c>
      <c r="L32" s="396">
        <f>'A2'!L32</f>
        <v>1090.57978884</v>
      </c>
    </row>
    <row r="33" spans="1:12" s="14" customFormat="1" ht="18" customHeight="1">
      <c r="A33" s="29"/>
      <c r="B33" s="12" t="s">
        <v>329</v>
      </c>
      <c r="C33" s="12"/>
      <c r="D33" s="396">
        <f>'A2'!D33</f>
        <v>57.877806710000002</v>
      </c>
      <c r="E33" s="396">
        <f>'A2'!E33</f>
        <v>1.7998898400000001</v>
      </c>
      <c r="F33" s="396">
        <f>'A2'!F33</f>
        <v>0</v>
      </c>
      <c r="G33" s="396">
        <f>'A2'!G33</f>
        <v>0</v>
      </c>
      <c r="H33" s="396">
        <f>'A2'!H33</f>
        <v>0</v>
      </c>
      <c r="I33" s="396">
        <f>'A2'!I33</f>
        <v>293.27322011000001</v>
      </c>
      <c r="J33" s="396">
        <f>'A2'!J33</f>
        <v>22.101876560000001</v>
      </c>
      <c r="K33" s="396">
        <f>'A2'!K33</f>
        <v>13.41970888</v>
      </c>
      <c r="L33" s="396">
        <f>'A2'!L33</f>
        <v>388.47250209999999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2.6803256599999998</v>
      </c>
      <c r="E34" s="396">
        <f>'A2'!E34</f>
        <v>0</v>
      </c>
      <c r="F34" s="396">
        <f>'A2'!F34</f>
        <v>0</v>
      </c>
      <c r="G34" s="396">
        <f>'A2'!G34</f>
        <v>0</v>
      </c>
      <c r="H34" s="396">
        <f>'A2'!H34</f>
        <v>0</v>
      </c>
      <c r="I34" s="396">
        <f>'A2'!I34</f>
        <v>116.10360676000002</v>
      </c>
      <c r="J34" s="396">
        <f>'A2'!J34</f>
        <v>0</v>
      </c>
      <c r="K34" s="396">
        <f>'A2'!K34</f>
        <v>2.5412341399999998</v>
      </c>
      <c r="L34" s="396">
        <f>'A2'!L34</f>
        <v>121.32516656000001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55.19748105</v>
      </c>
      <c r="E35" s="396">
        <f>'A2'!E35</f>
        <v>1.7998898400000001</v>
      </c>
      <c r="F35" s="396">
        <f>'A2'!F35</f>
        <v>0</v>
      </c>
      <c r="G35" s="396">
        <f>'A2'!G35</f>
        <v>0</v>
      </c>
      <c r="H35" s="396">
        <f>'A2'!H35</f>
        <v>0</v>
      </c>
      <c r="I35" s="396">
        <f>'A2'!I35</f>
        <v>177.16961334999996</v>
      </c>
      <c r="J35" s="396">
        <f>'A2'!J35</f>
        <v>22.101876560000001</v>
      </c>
      <c r="K35" s="396">
        <f>'A2'!K35</f>
        <v>10.87847474</v>
      </c>
      <c r="L35" s="396">
        <f>'A2'!L35</f>
        <v>267.14733553999997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21.445206280000001</v>
      </c>
      <c r="E36" s="396">
        <f>'A2'!E36</f>
        <v>0</v>
      </c>
      <c r="F36" s="396">
        <f>'A2'!F36</f>
        <v>0</v>
      </c>
      <c r="G36" s="396">
        <f>'A2'!G36</f>
        <v>0</v>
      </c>
      <c r="H36" s="396">
        <f>'A2'!H36</f>
        <v>1.19713034</v>
      </c>
      <c r="I36" s="396">
        <f>'A2'!I36</f>
        <v>168.66467290999998</v>
      </c>
      <c r="J36" s="396">
        <f>'A2'!J36</f>
        <v>0</v>
      </c>
      <c r="K36" s="396">
        <f>'A2'!K36</f>
        <v>97.325299099999995</v>
      </c>
      <c r="L36" s="396">
        <f>'A2'!L36</f>
        <v>288.63230862999995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14.370472750000001</v>
      </c>
      <c r="E37" s="396">
        <f>'A2'!E37</f>
        <v>0</v>
      </c>
      <c r="F37" s="396">
        <f>'A2'!F37</f>
        <v>0</v>
      </c>
      <c r="G37" s="396">
        <f>'A2'!G37</f>
        <v>0</v>
      </c>
      <c r="H37" s="396">
        <f>'A2'!H37</f>
        <v>0</v>
      </c>
      <c r="I37" s="396">
        <f>'A2'!I37</f>
        <v>9.9196069599999994</v>
      </c>
      <c r="J37" s="396">
        <f>'A2'!J37</f>
        <v>0</v>
      </c>
      <c r="K37" s="396">
        <f>'A2'!K37</f>
        <v>0</v>
      </c>
      <c r="L37" s="396">
        <f>'A2'!L37</f>
        <v>24.290079710000001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7.0747335300000005</v>
      </c>
      <c r="E38" s="396">
        <f>'A2'!E38</f>
        <v>0</v>
      </c>
      <c r="F38" s="396">
        <f>'A2'!F38</f>
        <v>0</v>
      </c>
      <c r="G38" s="396">
        <f>'A2'!G38</f>
        <v>0</v>
      </c>
      <c r="H38" s="396">
        <f>'A2'!H38</f>
        <v>1.19713034</v>
      </c>
      <c r="I38" s="396">
        <f>'A2'!I38</f>
        <v>158.74506594999997</v>
      </c>
      <c r="J38" s="396">
        <f>'A2'!J38</f>
        <v>0</v>
      </c>
      <c r="K38" s="396">
        <f>'A2'!K38</f>
        <v>97.325299099999995</v>
      </c>
      <c r="L38" s="396">
        <f>'A2'!L38</f>
        <v>264.34222891999997</v>
      </c>
    </row>
    <row r="39" spans="1:12" s="14" customFormat="1" ht="18" customHeight="1">
      <c r="A39" s="29"/>
      <c r="B39" s="469" t="s">
        <v>328</v>
      </c>
      <c r="C39" s="12"/>
      <c r="D39" s="396">
        <f>'A2'!D39</f>
        <v>0</v>
      </c>
      <c r="E39" s="396">
        <f>'A2'!E39</f>
        <v>0</v>
      </c>
      <c r="F39" s="396">
        <f>'A2'!F39</f>
        <v>0</v>
      </c>
      <c r="G39" s="396">
        <f>'A2'!G39</f>
        <v>0</v>
      </c>
      <c r="H39" s="396">
        <f>'A2'!H39</f>
        <v>0</v>
      </c>
      <c r="I39" s="396">
        <f>'A2'!I39</f>
        <v>0</v>
      </c>
      <c r="J39" s="396">
        <f>'A2'!J39</f>
        <v>6.4908800000000003E-2</v>
      </c>
      <c r="K39" s="396">
        <f>'A2'!K39</f>
        <v>0.36302011000000001</v>
      </c>
      <c r="L39" s="396">
        <f>'A2'!L39</f>
        <v>0.42792891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0</v>
      </c>
      <c r="E41" s="396">
        <f>'A2'!E41</f>
        <v>0</v>
      </c>
      <c r="F41" s="396">
        <f>'A2'!F41</f>
        <v>0</v>
      </c>
      <c r="G41" s="396">
        <f>'A2'!G41</f>
        <v>0</v>
      </c>
      <c r="H41" s="396">
        <f>'A2'!H41</f>
        <v>0</v>
      </c>
      <c r="I41" s="396">
        <f>'A2'!I41</f>
        <v>0</v>
      </c>
      <c r="J41" s="396">
        <f>'A2'!J41</f>
        <v>6.4908800000000003E-2</v>
      </c>
      <c r="K41" s="396">
        <f>'A2'!K41</f>
        <v>0.36302011000000001</v>
      </c>
      <c r="L41" s="396">
        <f>'A2'!L41</f>
        <v>0.42792891</v>
      </c>
    </row>
    <row r="42" spans="1:12" s="14" customFormat="1" ht="18" customHeight="1">
      <c r="A42" s="30"/>
      <c r="B42" s="469" t="s">
        <v>327</v>
      </c>
      <c r="C42" s="31"/>
      <c r="D42" s="396">
        <f>'A2'!D42</f>
        <v>316.67342973999996</v>
      </c>
      <c r="E42" s="396">
        <f>'A2'!E42</f>
        <v>15.412832659999999</v>
      </c>
      <c r="F42" s="396">
        <f>'A2'!F42</f>
        <v>7.9599969999999992E-2</v>
      </c>
      <c r="G42" s="396">
        <f>'A2'!G42</f>
        <v>1</v>
      </c>
      <c r="H42" s="396">
        <f>'A2'!H42</f>
        <v>0</v>
      </c>
      <c r="I42" s="396">
        <f>'A2'!I42</f>
        <v>71.692452239999994</v>
      </c>
      <c r="J42" s="396">
        <f>'A2'!J42</f>
        <v>0</v>
      </c>
      <c r="K42" s="396">
        <f>'A2'!K42</f>
        <v>8.188734590000001</v>
      </c>
      <c r="L42" s="396">
        <f>'A2'!L42</f>
        <v>413.0470492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0</v>
      </c>
      <c r="E43" s="396">
        <f>'A2'!E43</f>
        <v>0</v>
      </c>
      <c r="F43" s="396">
        <f>'A2'!F43</f>
        <v>0</v>
      </c>
      <c r="G43" s="396">
        <f>'A2'!G43</f>
        <v>0</v>
      </c>
      <c r="H43" s="396">
        <f>'A2'!H43</f>
        <v>0</v>
      </c>
      <c r="I43" s="396">
        <f>'A2'!I43</f>
        <v>2.1844835099999997</v>
      </c>
      <c r="J43" s="396">
        <f>'A2'!J43</f>
        <v>0</v>
      </c>
      <c r="K43" s="396">
        <f>'A2'!K43</f>
        <v>0.127</v>
      </c>
      <c r="L43" s="396">
        <f>'A2'!L43</f>
        <v>2.3114835099999995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316.67342973999996</v>
      </c>
      <c r="E44" s="396">
        <f>'A2'!E44</f>
        <v>15.412832659999999</v>
      </c>
      <c r="F44" s="396">
        <f>'A2'!F44</f>
        <v>7.9599969999999992E-2</v>
      </c>
      <c r="G44" s="396">
        <f>'A2'!G44</f>
        <v>1</v>
      </c>
      <c r="H44" s="396">
        <f>'A2'!H44</f>
        <v>0</v>
      </c>
      <c r="I44" s="396">
        <f>'A2'!I44</f>
        <v>69.507968730000002</v>
      </c>
      <c r="J44" s="396">
        <f>'A2'!J44</f>
        <v>0</v>
      </c>
      <c r="K44" s="396">
        <f>'A2'!K44</f>
        <v>8.0617345900000004</v>
      </c>
      <c r="L44" s="396">
        <f>'A2'!L44</f>
        <v>410.73556568999999</v>
      </c>
    </row>
    <row r="45" spans="1:12" s="14" customFormat="1" ht="18" customHeight="1">
      <c r="A45" s="29"/>
      <c r="B45" s="28" t="s">
        <v>338</v>
      </c>
      <c r="C45" s="12"/>
      <c r="D45" s="396">
        <f>'A2'!D45</f>
        <v>1699.3810544799996</v>
      </c>
      <c r="E45" s="396">
        <f>'A2'!E45</f>
        <v>11.04965425</v>
      </c>
      <c r="F45" s="396">
        <f>'A2'!F45</f>
        <v>133.55834062</v>
      </c>
      <c r="G45" s="396">
        <f>'A2'!G45</f>
        <v>0</v>
      </c>
      <c r="H45" s="396">
        <f>'A2'!H45</f>
        <v>0</v>
      </c>
      <c r="I45" s="396">
        <f>'A2'!I45</f>
        <v>43.859625679999994</v>
      </c>
      <c r="J45" s="396">
        <f>'A2'!J45</f>
        <v>0</v>
      </c>
      <c r="K45" s="396">
        <f>'A2'!K45</f>
        <v>0</v>
      </c>
      <c r="L45" s="396">
        <f>'A2'!L45</f>
        <v>1887.8486750299996</v>
      </c>
    </row>
    <row r="46" spans="1:12" s="14" customFormat="1" ht="18" customHeight="1">
      <c r="A46" s="30"/>
      <c r="B46" s="31" t="s">
        <v>339</v>
      </c>
      <c r="C46" s="31"/>
      <c r="D46" s="396">
        <f>'A2'!D46</f>
        <v>811.03738111999974</v>
      </c>
      <c r="E46" s="396">
        <f>'A2'!E46</f>
        <v>0</v>
      </c>
      <c r="F46" s="396">
        <f>'A2'!F46</f>
        <v>81.796082179999999</v>
      </c>
      <c r="G46" s="396">
        <f>'A2'!G46</f>
        <v>0</v>
      </c>
      <c r="H46" s="396">
        <f>'A2'!H46</f>
        <v>0</v>
      </c>
      <c r="I46" s="396">
        <f>'A2'!I46</f>
        <v>43.859625679999994</v>
      </c>
      <c r="J46" s="396">
        <f>'A2'!J46</f>
        <v>0</v>
      </c>
      <c r="K46" s="396">
        <f>'A2'!K46</f>
        <v>0</v>
      </c>
      <c r="L46" s="396">
        <f>'A2'!L46</f>
        <v>936.69308897999974</v>
      </c>
    </row>
    <row r="47" spans="1:12" s="14" customFormat="1" ht="18" customHeight="1">
      <c r="A47" s="30"/>
      <c r="B47" s="31" t="s">
        <v>340</v>
      </c>
      <c r="C47" s="31"/>
      <c r="D47" s="396">
        <f>'A2'!D47</f>
        <v>888.34367335999991</v>
      </c>
      <c r="E47" s="396">
        <f>'A2'!E47</f>
        <v>11.04965425</v>
      </c>
      <c r="F47" s="396">
        <f>'A2'!F47</f>
        <v>51.762258439999997</v>
      </c>
      <c r="G47" s="396">
        <f>'A2'!G47</f>
        <v>0</v>
      </c>
      <c r="H47" s="396">
        <f>'A2'!H47</f>
        <v>0</v>
      </c>
      <c r="I47" s="396">
        <f>'A2'!I47</f>
        <v>0</v>
      </c>
      <c r="J47" s="396">
        <f>'A2'!J47</f>
        <v>0</v>
      </c>
      <c r="K47" s="396">
        <f>'A2'!K47</f>
        <v>0</v>
      </c>
      <c r="L47" s="396">
        <f>'A2'!L47</f>
        <v>951.1555860499999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2095.3774972099995</v>
      </c>
      <c r="E48" s="396">
        <f>'A2'!E48</f>
        <v>28.262376749999998</v>
      </c>
      <c r="F48" s="396">
        <f>'A2'!F48</f>
        <v>133.63794059</v>
      </c>
      <c r="G48" s="396">
        <f>'A2'!G48</f>
        <v>1</v>
      </c>
      <c r="H48" s="396">
        <f>'A2'!H48</f>
        <v>1.19713034</v>
      </c>
      <c r="I48" s="396">
        <f>'A2'!I48</f>
        <v>577.48997094000003</v>
      </c>
      <c r="J48" s="396">
        <f>'A2'!J48</f>
        <v>22.166785360000002</v>
      </c>
      <c r="K48" s="396">
        <f>'A2'!K48</f>
        <v>119.29676267999999</v>
      </c>
      <c r="L48" s="396">
        <f>'A2'!L48</f>
        <v>2978.4284638699996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38.276822280000005</v>
      </c>
      <c r="E50" s="396">
        <f>'A2'!E50</f>
        <v>0</v>
      </c>
      <c r="F50" s="396">
        <f>'A2'!F50</f>
        <v>7.9599969999999992E-2</v>
      </c>
      <c r="G50" s="396">
        <f>'A2'!G50</f>
        <v>1</v>
      </c>
      <c r="H50" s="396">
        <f>'A2'!H50</f>
        <v>1.19713034</v>
      </c>
      <c r="I50" s="396">
        <f>'A2'!I50</f>
        <v>533.5113452600001</v>
      </c>
      <c r="J50" s="396">
        <f>'A2'!J50</f>
        <v>6.4908800000000003E-2</v>
      </c>
      <c r="K50" s="396">
        <f>'A2'!K50</f>
        <v>10.872020110000001</v>
      </c>
      <c r="L50" s="396">
        <f>'A2'!L50</f>
        <v>585.00182676000009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2053.6653332199994</v>
      </c>
      <c r="E51" s="396">
        <f>'A2'!E51</f>
        <v>28.262376749999998</v>
      </c>
      <c r="F51" s="396">
        <f>'A2'!F51</f>
        <v>133.55834062</v>
      </c>
      <c r="G51" s="396">
        <f>'A2'!G51</f>
        <v>0</v>
      </c>
      <c r="H51" s="396">
        <f>'A2'!H51</f>
        <v>0</v>
      </c>
      <c r="I51" s="396">
        <f>'A2'!I51</f>
        <v>43.978625679999993</v>
      </c>
      <c r="J51" s="396">
        <f>'A2'!J51</f>
        <v>22.101876560000001</v>
      </c>
      <c r="K51" s="396">
        <f>'A2'!K51</f>
        <v>103.97897378</v>
      </c>
      <c r="L51" s="396">
        <f>'A2'!L51</f>
        <v>2385.5455266099993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3.4353417099999999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4.4457687899999998</v>
      </c>
      <c r="L52" s="396">
        <f>'A2'!L52</f>
        <v>7.8811105000000001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337</v>
      </c>
      <c r="C55" s="56"/>
      <c r="D55" s="396">
        <f>'A2'!D55</f>
        <v>88689.865762969959</v>
      </c>
      <c r="E55" s="396">
        <f>'A2'!E55</f>
        <v>3201.1052226800002</v>
      </c>
      <c r="F55" s="396">
        <f>'A2'!F55</f>
        <v>6428.3333865600016</v>
      </c>
      <c r="G55" s="396">
        <f>'A2'!G55</f>
        <v>4230.3415452199961</v>
      </c>
      <c r="H55" s="396">
        <f>'A2'!H55</f>
        <v>1596.4336588900001</v>
      </c>
      <c r="I55" s="396">
        <f>'A2'!I55</f>
        <v>1091.7962996599999</v>
      </c>
      <c r="J55" s="396">
        <f>'A2'!J55</f>
        <v>73.933575959999985</v>
      </c>
      <c r="K55" s="396">
        <f>'A2'!K55</f>
        <v>466.74876533000025</v>
      </c>
      <c r="L55" s="396">
        <f>'A2'!L55</f>
        <v>105778.55821726997</v>
      </c>
    </row>
    <row r="56" spans="1:12" s="14" customFormat="1" ht="18" customHeight="1">
      <c r="A56" s="29"/>
      <c r="B56" s="12" t="s">
        <v>329</v>
      </c>
      <c r="C56" s="12"/>
      <c r="D56" s="396">
        <f>'A2'!D56</f>
        <v>61026.398210789972</v>
      </c>
      <c r="E56" s="396">
        <f>'A2'!E56</f>
        <v>2266.9220979199999</v>
      </c>
      <c r="F56" s="396">
        <f>'A2'!F56</f>
        <v>2504.6499377599998</v>
      </c>
      <c r="G56" s="396">
        <f>'A2'!G56</f>
        <v>2950.1119055299964</v>
      </c>
      <c r="H56" s="396">
        <f>'A2'!H56</f>
        <v>822.27315077000003</v>
      </c>
      <c r="I56" s="396">
        <f>'A2'!I56</f>
        <v>413.90436724000006</v>
      </c>
      <c r="J56" s="396">
        <f>'A2'!J56</f>
        <v>39.316101419999995</v>
      </c>
      <c r="K56" s="396">
        <f>'A2'!K56</f>
        <v>53.693759900000018</v>
      </c>
      <c r="L56" s="396">
        <f>'A2'!L56</f>
        <v>70077.269531329977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20997.238664399963</v>
      </c>
      <c r="E57" s="396">
        <f>'A2'!E57</f>
        <v>794.38907228000028</v>
      </c>
      <c r="F57" s="396">
        <f>'A2'!F57</f>
        <v>535.55414399999984</v>
      </c>
      <c r="G57" s="396">
        <f>'A2'!G57</f>
        <v>356.13201337999953</v>
      </c>
      <c r="H57" s="396">
        <f>'A2'!H57</f>
        <v>36.908873240000005</v>
      </c>
      <c r="I57" s="396">
        <f>'A2'!I57</f>
        <v>138.41549835999993</v>
      </c>
      <c r="J57" s="396">
        <f>'A2'!J57</f>
        <v>1.4696754599999997</v>
      </c>
      <c r="K57" s="396">
        <f>'A2'!K57</f>
        <v>2.4000000000000007E-2</v>
      </c>
      <c r="L57" s="396">
        <f>'A2'!L57</f>
        <v>22860.131941119966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40029.159546390008</v>
      </c>
      <c r="E58" s="396">
        <f>'A2'!E58</f>
        <v>1472.5330256399998</v>
      </c>
      <c r="F58" s="396">
        <f>'A2'!F58</f>
        <v>1969.0957937600001</v>
      </c>
      <c r="G58" s="396">
        <f>'A2'!G58</f>
        <v>2593.9798921499969</v>
      </c>
      <c r="H58" s="396">
        <f>'A2'!H58</f>
        <v>785.36427752999998</v>
      </c>
      <c r="I58" s="396">
        <f>'A2'!I58</f>
        <v>275.4888688800001</v>
      </c>
      <c r="J58" s="396">
        <f>'A2'!J58</f>
        <v>37.846425959999998</v>
      </c>
      <c r="K58" s="396">
        <f>'A2'!K58</f>
        <v>53.669759900000017</v>
      </c>
      <c r="L58" s="396">
        <f>'A2'!L58</f>
        <v>47217.137590210012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23510.81968687999</v>
      </c>
      <c r="E59" s="396">
        <f>'A2'!E59</f>
        <v>518.49678888000005</v>
      </c>
      <c r="F59" s="396">
        <f>'A2'!F59</f>
        <v>3230.5213257400014</v>
      </c>
      <c r="G59" s="396">
        <f>'A2'!G59</f>
        <v>1017.1094106499996</v>
      </c>
      <c r="H59" s="396">
        <f>'A2'!H59</f>
        <v>412.15726145999997</v>
      </c>
      <c r="I59" s="396">
        <f>'A2'!I59</f>
        <v>550.27113229999998</v>
      </c>
      <c r="J59" s="396">
        <f>'A2'!J59</f>
        <v>15.066408959999999</v>
      </c>
      <c r="K59" s="396">
        <f>'A2'!K59</f>
        <v>389.15549144000022</v>
      </c>
      <c r="L59" s="396">
        <f>'A2'!L59</f>
        <v>29643.59750630999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7724.0308768399991</v>
      </c>
      <c r="E60" s="396">
        <f>'A2'!E60</f>
        <v>75.440182839999991</v>
      </c>
      <c r="F60" s="396">
        <f>'A2'!F60</f>
        <v>38.239117659999998</v>
      </c>
      <c r="G60" s="396">
        <f>'A2'!G60</f>
        <v>60.082843699999984</v>
      </c>
      <c r="H60" s="396">
        <f>'A2'!H60</f>
        <v>15.470552519999998</v>
      </c>
      <c r="I60" s="396">
        <f>'A2'!I60</f>
        <v>135.03851179999998</v>
      </c>
      <c r="J60" s="396">
        <f>'A2'!J60</f>
        <v>0.22381065999999999</v>
      </c>
      <c r="K60" s="396">
        <f>'A2'!K60</f>
        <v>0</v>
      </c>
      <c r="L60" s="396">
        <f>'A2'!L60</f>
        <v>8048.525896019999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15786.78881003999</v>
      </c>
      <c r="E61" s="396">
        <f>'A2'!E61</f>
        <v>443.05660604000008</v>
      </c>
      <c r="F61" s="396">
        <f>'A2'!F61</f>
        <v>3192.2822080800015</v>
      </c>
      <c r="G61" s="396">
        <f>'A2'!G61</f>
        <v>957.02656694999962</v>
      </c>
      <c r="H61" s="396">
        <f>'A2'!H61</f>
        <v>396.68670893999996</v>
      </c>
      <c r="I61" s="396">
        <f>'A2'!I61</f>
        <v>415.2326205</v>
      </c>
      <c r="J61" s="396">
        <f>'A2'!J61</f>
        <v>14.842598299999999</v>
      </c>
      <c r="K61" s="396">
        <f>'A2'!K61</f>
        <v>389.15549144000022</v>
      </c>
      <c r="L61" s="396">
        <f>'A2'!L61</f>
        <v>21595.071610289993</v>
      </c>
    </row>
    <row r="62" spans="1:12" s="14" customFormat="1" ht="18" customHeight="1">
      <c r="A62" s="29"/>
      <c r="B62" s="469" t="s">
        <v>328</v>
      </c>
      <c r="C62" s="12"/>
      <c r="D62" s="396">
        <f>'A2'!D62</f>
        <v>0</v>
      </c>
      <c r="E62" s="396">
        <f>'A2'!E62</f>
        <v>0</v>
      </c>
      <c r="F62" s="396">
        <f>'A2'!F62</f>
        <v>0</v>
      </c>
      <c r="G62" s="396">
        <f>'A2'!G62</f>
        <v>0</v>
      </c>
      <c r="H62" s="396">
        <f>'A2'!H62</f>
        <v>0</v>
      </c>
      <c r="I62" s="396">
        <f>'A2'!I62</f>
        <v>0</v>
      </c>
      <c r="J62" s="396">
        <f>'A2'!J62</f>
        <v>0</v>
      </c>
      <c r="K62" s="396">
        <f>'A2'!K62</f>
        <v>0</v>
      </c>
      <c r="L62" s="396">
        <f>'A2'!L62</f>
        <v>0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8407.8725181800019</v>
      </c>
      <c r="E64" s="396">
        <f>'A2'!E64</f>
        <v>0</v>
      </c>
      <c r="F64" s="396">
        <f>'A2'!F64</f>
        <v>136.75331797999999</v>
      </c>
      <c r="G64" s="396">
        <f>'A2'!G64</f>
        <v>0</v>
      </c>
      <c r="H64" s="396">
        <f>'A2'!H64</f>
        <v>0</v>
      </c>
      <c r="I64" s="396">
        <f>'A2'!I64</f>
        <v>0</v>
      </c>
      <c r="J64" s="396">
        <f>'A2'!J64</f>
        <v>0</v>
      </c>
      <c r="K64" s="396">
        <f>'A2'!K64</f>
        <v>0</v>
      </c>
      <c r="L64" s="396">
        <f>'A2'!L64</f>
        <v>8544.6258361600012</v>
      </c>
    </row>
    <row r="65" spans="1:22" s="14" customFormat="1" ht="18" customHeight="1">
      <c r="A65" s="30"/>
      <c r="B65" s="469" t="s">
        <v>327</v>
      </c>
      <c r="C65" s="31"/>
      <c r="D65" s="396">
        <f>'A2'!D65</f>
        <v>4152.6478652999995</v>
      </c>
      <c r="E65" s="396">
        <f>'A2'!E65</f>
        <v>415.68633588</v>
      </c>
      <c r="F65" s="396">
        <f>'A2'!F65</f>
        <v>693.16212305999989</v>
      </c>
      <c r="G65" s="396">
        <f>'A2'!G65</f>
        <v>263.12022903999997</v>
      </c>
      <c r="H65" s="396">
        <f>'A2'!H65</f>
        <v>362.00324666</v>
      </c>
      <c r="I65" s="396">
        <f>'A2'!I65</f>
        <v>127.62080012000001</v>
      </c>
      <c r="J65" s="396">
        <f>'A2'!J65</f>
        <v>19.551065579999999</v>
      </c>
      <c r="K65" s="396">
        <f>'A2'!K65</f>
        <v>23.89951399000001</v>
      </c>
      <c r="L65" s="396">
        <f>'A2'!L65</f>
        <v>6057.6911796300001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422.60730649999988</v>
      </c>
      <c r="E66" s="396">
        <f>'A2'!E66</f>
        <v>139.63435677999996</v>
      </c>
      <c r="F66" s="396">
        <f>'A2'!F66</f>
        <v>164.21380007999997</v>
      </c>
      <c r="G66" s="396">
        <f>'A2'!G66</f>
        <v>38.770747419999999</v>
      </c>
      <c r="H66" s="396">
        <f>'A2'!H66</f>
        <v>25.593551240000004</v>
      </c>
      <c r="I66" s="396">
        <f>'A2'!I66</f>
        <v>57.241483240000001</v>
      </c>
      <c r="J66" s="396">
        <f>'A2'!J66</f>
        <v>2.49268242</v>
      </c>
      <c r="K66" s="396">
        <f>'A2'!K66</f>
        <v>23.891513990000011</v>
      </c>
      <c r="L66" s="396">
        <f>'A2'!L66</f>
        <v>874.44544166999981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3730.0405587999999</v>
      </c>
      <c r="E67" s="396">
        <f>'A2'!E67</f>
        <v>276.05197910000004</v>
      </c>
      <c r="F67" s="396">
        <f>'A2'!F67</f>
        <v>528.94832297999994</v>
      </c>
      <c r="G67" s="396">
        <f>'A2'!G67</f>
        <v>224.34948161999998</v>
      </c>
      <c r="H67" s="396">
        <f>'A2'!H67</f>
        <v>336.40969541999999</v>
      </c>
      <c r="I67" s="396">
        <f>'A2'!I67</f>
        <v>70.379316880000005</v>
      </c>
      <c r="J67" s="396">
        <f>'A2'!J67</f>
        <v>17.058383159999998</v>
      </c>
      <c r="K67" s="396">
        <f>'A2'!K67</f>
        <v>8.0000000000000002E-3</v>
      </c>
      <c r="L67" s="396">
        <f>'A2'!L67</f>
        <v>5183.24573796</v>
      </c>
    </row>
    <row r="68" spans="1:22" s="14" customFormat="1" ht="18" customHeight="1">
      <c r="A68" s="29"/>
      <c r="B68" s="28" t="s">
        <v>338</v>
      </c>
      <c r="C68" s="28"/>
      <c r="D68" s="474">
        <f>'A2'!D68</f>
        <v>749.31198198000004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749.31198198000004</v>
      </c>
      <c r="O68" s="44"/>
    </row>
    <row r="69" spans="1:22" s="14" customFormat="1" ht="18" customHeight="1">
      <c r="A69" s="30"/>
      <c r="B69" s="31" t="s">
        <v>339</v>
      </c>
      <c r="C69" s="31"/>
      <c r="D69" s="396">
        <f>'A2'!D69</f>
        <v>749.31198198000004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749.31198198000004</v>
      </c>
      <c r="O69" s="42"/>
    </row>
    <row r="70" spans="1:22" s="14" customFormat="1" ht="18" customHeight="1">
      <c r="A70" s="30"/>
      <c r="B70" s="31" t="s">
        <v>340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89439.177744949964</v>
      </c>
      <c r="E71" s="396">
        <f>'A2'!E71</f>
        <v>3201.1052226800002</v>
      </c>
      <c r="F71" s="396">
        <f>'A2'!F71</f>
        <v>6428.3333865600016</v>
      </c>
      <c r="G71" s="396">
        <f>'A2'!G71</f>
        <v>4230.3415452199961</v>
      </c>
      <c r="H71" s="396">
        <f>'A2'!H71</f>
        <v>1596.4336588900001</v>
      </c>
      <c r="I71" s="396">
        <f>'A2'!I71</f>
        <v>1091.7962996599999</v>
      </c>
      <c r="J71" s="396">
        <f>'A2'!J71</f>
        <v>73.933575959999985</v>
      </c>
      <c r="K71" s="396">
        <f>'A2'!K71</f>
        <v>466.74876533000025</v>
      </c>
      <c r="L71" s="396">
        <f>'A2'!L71</f>
        <v>106527.87019924997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90594.367339149961</v>
      </c>
      <c r="E73" s="396">
        <f>'A2'!E73</f>
        <v>3177.6438738099996</v>
      </c>
      <c r="F73" s="396">
        <f>'A2'!F73</f>
        <v>6491.7798998100016</v>
      </c>
      <c r="G73" s="396">
        <f>'A2'!G73</f>
        <v>3536.7748705699973</v>
      </c>
      <c r="H73" s="396">
        <f>'A2'!H73</f>
        <v>1579.1547473999988</v>
      </c>
      <c r="I73" s="396">
        <f>'A2'!I73</f>
        <v>1044.2742467099997</v>
      </c>
      <c r="J73" s="396">
        <f>'A2'!J73</f>
        <v>68.574763990000008</v>
      </c>
      <c r="K73" s="396">
        <f>'A2'!K73</f>
        <v>441.14506932000023</v>
      </c>
      <c r="L73" s="396">
        <f>'A2'!L73</f>
        <v>106933.71481075995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7252.4633078400011</v>
      </c>
      <c r="E74" s="396">
        <f>'A2'!E74</f>
        <v>23.461348869999995</v>
      </c>
      <c r="F74" s="396">
        <f>'A2'!F74</f>
        <v>73.306804719999988</v>
      </c>
      <c r="G74" s="396">
        <f>'A2'!G74</f>
        <v>693.56667464999998</v>
      </c>
      <c r="H74" s="396">
        <f>'A2'!H74</f>
        <v>17.278911489999999</v>
      </c>
      <c r="I74" s="396">
        <f>'A2'!I74</f>
        <v>47.522052949999996</v>
      </c>
      <c r="J74" s="396">
        <f>'A2'!J74</f>
        <v>5.3588119699999996</v>
      </c>
      <c r="K74" s="396">
        <f>'A2'!K74</f>
        <v>25.603696010000004</v>
      </c>
      <c r="L74" s="396">
        <f>'A2'!L74</f>
        <v>8138.5616085000011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0.21961614000000002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</v>
      </c>
      <c r="J75" s="440">
        <f>'A2'!J75</f>
        <v>0</v>
      </c>
      <c r="K75" s="440">
        <f>'A2'!K75</f>
        <v>0</v>
      </c>
      <c r="L75" s="440">
        <f>'A2'!L75</f>
        <v>0.21961614000000002</v>
      </c>
      <c r="O75" s="42"/>
      <c r="P75" s="42"/>
      <c r="Q75" s="42"/>
    </row>
    <row r="76" spans="1:22" s="14" customFormat="1" ht="14.25" hidden="1">
      <c r="A76" s="506" t="s">
        <v>211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8" hidden="1" customHeight="1">
      <c r="A77" s="506" t="s">
        <v>215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2" s="44" customFormat="1" ht="18" hidden="1" customHeight="1">
      <c r="A78" s="506" t="s">
        <v>212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2" s="44" customFormat="1" ht="18" hidden="1" customHeight="1">
      <c r="A79" s="506" t="s">
        <v>213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2" s="40" customFormat="1" ht="12" hidden="1" customHeight="1">
      <c r="A80" s="506" t="s">
        <v>214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2" t="s">
        <v>216</v>
      </c>
      <c r="M9" s="514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3"/>
      <c r="M10" s="515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337</v>
      </c>
      <c r="C13" s="56"/>
      <c r="D13" s="451">
        <f>'A3'!D13</f>
        <v>567.56251165999993</v>
      </c>
      <c r="E13" s="451">
        <f>'A3'!E13</f>
        <v>3227.4434101800011</v>
      </c>
      <c r="F13" s="451">
        <f>'A3'!F13</f>
        <v>1332.9957267100001</v>
      </c>
      <c r="G13" s="451">
        <f>'A3'!G13</f>
        <v>71.463084880000011</v>
      </c>
      <c r="H13" s="451">
        <f>'A3'!H13</f>
        <v>25.301101100000004</v>
      </c>
      <c r="I13" s="451">
        <f>'A3'!I13</f>
        <v>45.482222179999994</v>
      </c>
      <c r="J13" s="451">
        <f>'A3'!J13</f>
        <v>186.15655774999999</v>
      </c>
      <c r="K13" s="451">
        <f>'A3'!K13</f>
        <v>5456.4046144600006</v>
      </c>
      <c r="L13" s="451">
        <f>'A3'!L13</f>
        <v>506.55019269500002</v>
      </c>
      <c r="M13" s="451">
        <f>'A3'!M13</f>
        <v>392941.29891018523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329</v>
      </c>
      <c r="C14" s="12"/>
      <c r="D14" s="475">
        <f>'A3'!D14</f>
        <v>306.92629662999991</v>
      </c>
      <c r="E14" s="475">
        <f>'A3'!E14</f>
        <v>1125.1980668200008</v>
      </c>
      <c r="F14" s="475">
        <f>'A3'!F14</f>
        <v>686.41769601999999</v>
      </c>
      <c r="G14" s="475">
        <f>'A3'!G14</f>
        <v>38.725496120000003</v>
      </c>
      <c r="H14" s="475">
        <f>'A3'!H14</f>
        <v>21.756014810000003</v>
      </c>
      <c r="I14" s="475">
        <f>'A3'!I14</f>
        <v>21.528538879999999</v>
      </c>
      <c r="J14" s="475">
        <f>'A3'!J14</f>
        <v>25.89409938</v>
      </c>
      <c r="K14" s="475">
        <f>'A3'!K14</f>
        <v>2226.4462086600006</v>
      </c>
      <c r="L14" s="475">
        <f>'A3'!L14</f>
        <v>65.243907634999999</v>
      </c>
      <c r="M14" s="475">
        <f>'A3'!M14</f>
        <v>192398.38769980526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0.80588243999999998</v>
      </c>
      <c r="E15" s="475">
        <f>'A3'!E15</f>
        <v>32.703325810000003</v>
      </c>
      <c r="F15" s="475">
        <f>'A3'!F15</f>
        <v>6.23067248</v>
      </c>
      <c r="G15" s="475">
        <f>'A3'!G15</f>
        <v>4.9389493000000009</v>
      </c>
      <c r="H15" s="475">
        <f>'A3'!H15</f>
        <v>0</v>
      </c>
      <c r="I15" s="475">
        <f>'A3'!I15</f>
        <v>1.42697896</v>
      </c>
      <c r="J15" s="475">
        <f>'A3'!J15</f>
        <v>0.85841351999999993</v>
      </c>
      <c r="K15" s="475">
        <f>'A3'!K15</f>
        <v>46.964222509999999</v>
      </c>
      <c r="L15" s="475">
        <f>'A3'!L15</f>
        <v>11.171465309999999</v>
      </c>
      <c r="M15" s="475">
        <f>'A3'!M15</f>
        <v>112324.00654426029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306.12041418999991</v>
      </c>
      <c r="E16" s="475">
        <f>'A3'!E16</f>
        <v>1092.4947410100008</v>
      </c>
      <c r="F16" s="475">
        <f>'A3'!F16</f>
        <v>680.18702354000004</v>
      </c>
      <c r="G16" s="475">
        <f>'A3'!G16</f>
        <v>33.786546820000005</v>
      </c>
      <c r="H16" s="475">
        <f>'A3'!H16</f>
        <v>21.756014810000003</v>
      </c>
      <c r="I16" s="475">
        <f>'A3'!I16</f>
        <v>20.10155992</v>
      </c>
      <c r="J16" s="475">
        <f>'A3'!J16</f>
        <v>25.035685860000001</v>
      </c>
      <c r="K16" s="475">
        <f>'A3'!K16</f>
        <v>2179.4819861500005</v>
      </c>
      <c r="L16" s="475">
        <f>'A3'!L16</f>
        <v>54.072442324999997</v>
      </c>
      <c r="M16" s="475">
        <f>'A3'!M16</f>
        <v>80074.381155544965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133.38805482000001</v>
      </c>
      <c r="E17" s="475">
        <f>'A3'!E17</f>
        <v>1830.0941480500003</v>
      </c>
      <c r="F17" s="475">
        <f>'A3'!F17</f>
        <v>523.77683966000006</v>
      </c>
      <c r="G17" s="475">
        <f>'A3'!G17</f>
        <v>32.663865519999995</v>
      </c>
      <c r="H17" s="475">
        <f>'A3'!H17</f>
        <v>2.8702237000000004</v>
      </c>
      <c r="I17" s="475">
        <f>'A3'!I17</f>
        <v>23.269360529999993</v>
      </c>
      <c r="J17" s="475">
        <f>'A3'!J17</f>
        <v>95.827374079999998</v>
      </c>
      <c r="K17" s="475">
        <f>'A3'!K17</f>
        <v>2641.8898663600007</v>
      </c>
      <c r="L17" s="475">
        <f>'A3'!L17</f>
        <v>327.60575137500007</v>
      </c>
      <c r="M17" s="475">
        <f>'A3'!M17</f>
        <v>91137.043352545021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0</v>
      </c>
      <c r="E18" s="475">
        <f>'A3'!E18</f>
        <v>61.128178910000003</v>
      </c>
      <c r="F18" s="475">
        <f>'A3'!F18</f>
        <v>4.6820229999999997E-2</v>
      </c>
      <c r="G18" s="475">
        <f>'A3'!G18</f>
        <v>0</v>
      </c>
      <c r="H18" s="475">
        <f>'A3'!H18</f>
        <v>0</v>
      </c>
      <c r="I18" s="475">
        <f>'A3'!I18</f>
        <v>0</v>
      </c>
      <c r="J18" s="475">
        <f>'A3'!J18</f>
        <v>0</v>
      </c>
      <c r="K18" s="475">
        <f>'A3'!K18</f>
        <v>61.174999140000004</v>
      </c>
      <c r="L18" s="475">
        <f>'A3'!L18</f>
        <v>1.6338741800000003</v>
      </c>
      <c r="M18" s="475">
        <f>'A3'!M18</f>
        <v>18764.628205460078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133.38805482000001</v>
      </c>
      <c r="E19" s="475">
        <f>'A3'!E19</f>
        <v>1768.9659691400002</v>
      </c>
      <c r="F19" s="475">
        <f>'A3'!F19</f>
        <v>523.73001943000008</v>
      </c>
      <c r="G19" s="475">
        <f>'A3'!G19</f>
        <v>32.663865519999995</v>
      </c>
      <c r="H19" s="475">
        <f>'A3'!H19</f>
        <v>2.8702237000000004</v>
      </c>
      <c r="I19" s="475">
        <f>'A3'!I19</f>
        <v>23.269360529999993</v>
      </c>
      <c r="J19" s="475">
        <f>'A3'!J19</f>
        <v>95.827374079999998</v>
      </c>
      <c r="K19" s="475">
        <f>'A3'!K19</f>
        <v>2580.7148672200005</v>
      </c>
      <c r="L19" s="475">
        <f>'A3'!L19</f>
        <v>325.97187719500005</v>
      </c>
      <c r="M19" s="475">
        <f>'A3'!M19</f>
        <v>72372.415147084947</v>
      </c>
      <c r="N19" s="26"/>
    </row>
    <row r="20" spans="1:14" s="14" customFormat="1" ht="18" customHeight="1">
      <c r="A20" s="29"/>
      <c r="B20" s="469" t="s">
        <v>328</v>
      </c>
      <c r="C20" s="12"/>
      <c r="D20" s="475">
        <f>'A3'!D20</f>
        <v>0</v>
      </c>
      <c r="E20" s="475">
        <f>'A3'!E20</f>
        <v>162.07122314999998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0</v>
      </c>
      <c r="K20" s="475">
        <f>'A3'!K20</f>
        <v>162.07122314999998</v>
      </c>
      <c r="L20" s="475">
        <f>'A3'!L20</f>
        <v>0.75185449500000001</v>
      </c>
      <c r="M20" s="475">
        <f>'A3'!M20</f>
        <v>3234.441999104999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0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0</v>
      </c>
      <c r="K21" s="475">
        <f>'A3'!K21</f>
        <v>0</v>
      </c>
      <c r="L21" s="475">
        <f>'A3'!L21</f>
        <v>6.4277049999999997E-3</v>
      </c>
      <c r="M21" s="475">
        <f>'A3'!M21</f>
        <v>669.517889115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162.07122314999998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162.07122314999998</v>
      </c>
      <c r="L22" s="475">
        <f>'A3'!L22</f>
        <v>0.74542679000000001</v>
      </c>
      <c r="M22" s="475">
        <f>'A3'!M22</f>
        <v>2564.9241099899991</v>
      </c>
      <c r="N22" s="26"/>
    </row>
    <row r="23" spans="1:14" s="14" customFormat="1" ht="18" customHeight="1">
      <c r="A23" s="30"/>
      <c r="B23" s="469" t="s">
        <v>327</v>
      </c>
      <c r="C23" s="31"/>
      <c r="D23" s="475">
        <f>'A3'!D23</f>
        <v>127.24816020999999</v>
      </c>
      <c r="E23" s="475">
        <f>'A3'!E23</f>
        <v>110.07997216000001</v>
      </c>
      <c r="F23" s="475">
        <f>'A3'!F23</f>
        <v>122.80119103</v>
      </c>
      <c r="G23" s="475">
        <f>'A3'!G23</f>
        <v>7.3723239999999995E-2</v>
      </c>
      <c r="H23" s="475">
        <f>'A3'!H23</f>
        <v>0.67486258999999993</v>
      </c>
      <c r="I23" s="475">
        <f>'A3'!I23</f>
        <v>0.68432277000000008</v>
      </c>
      <c r="J23" s="475">
        <f>'A3'!J23</f>
        <v>64.435084290000006</v>
      </c>
      <c r="K23" s="475">
        <f>'A3'!K23</f>
        <v>425.99731629000001</v>
      </c>
      <c r="L23" s="475">
        <f>'A3'!L23</f>
        <v>112.94867918999995</v>
      </c>
      <c r="M23" s="475">
        <f>'A3'!M23</f>
        <v>106171.42585873001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52.353313180000001</v>
      </c>
      <c r="E24" s="475">
        <f>'A3'!E24</f>
        <v>30.700106220000002</v>
      </c>
      <c r="F24" s="475">
        <f>'A3'!F24</f>
        <v>54.959223530000003</v>
      </c>
      <c r="G24" s="475">
        <f>'A3'!G24</f>
        <v>7.3723239999999995E-2</v>
      </c>
      <c r="H24" s="475">
        <f>'A3'!H24</f>
        <v>0.67486258999999993</v>
      </c>
      <c r="I24" s="475">
        <f>'A3'!I24</f>
        <v>0.64684991000000003</v>
      </c>
      <c r="J24" s="475">
        <f>'A3'!J24</f>
        <v>11.11257082</v>
      </c>
      <c r="K24" s="475">
        <f>'A3'!K24</f>
        <v>150.52064948999998</v>
      </c>
      <c r="L24" s="475">
        <f>'A3'!L24</f>
        <v>85.978808699999945</v>
      </c>
      <c r="M24" s="475">
        <f>'A3'!M24</f>
        <v>50260.49951516997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74.894847029999994</v>
      </c>
      <c r="E25" s="475">
        <f>'A3'!E25</f>
        <v>79.379865940000002</v>
      </c>
      <c r="F25" s="475">
        <f>'A3'!F25</f>
        <v>67.841967499999996</v>
      </c>
      <c r="G25" s="475">
        <f>'A3'!G25</f>
        <v>0</v>
      </c>
      <c r="H25" s="475">
        <f>'A3'!H25</f>
        <v>0</v>
      </c>
      <c r="I25" s="475">
        <f>'A3'!I25</f>
        <v>3.7472859999999997E-2</v>
      </c>
      <c r="J25" s="475">
        <f>'A3'!J25</f>
        <v>53.322513470000004</v>
      </c>
      <c r="K25" s="475">
        <f>'A3'!K25</f>
        <v>275.47666680000003</v>
      </c>
      <c r="L25" s="475">
        <f>'A3'!L25</f>
        <v>26.969870490000002</v>
      </c>
      <c r="M25" s="475">
        <f>'A3'!M25</f>
        <v>55910.926343560044</v>
      </c>
      <c r="N25" s="26"/>
    </row>
    <row r="26" spans="1:14" s="14" customFormat="1" ht="18" customHeight="1">
      <c r="A26" s="29"/>
      <c r="B26" s="28" t="s">
        <v>338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3.3219196699999998</v>
      </c>
      <c r="M26" s="451">
        <f>'A3'!M26</f>
        <v>72667.659890530005</v>
      </c>
      <c r="N26" s="26"/>
    </row>
    <row r="27" spans="1:14" s="14" customFormat="1" ht="18" customHeight="1">
      <c r="A27" s="30"/>
      <c r="B27" s="31" t="s">
        <v>339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3.3211428199999999</v>
      </c>
      <c r="M27" s="475">
        <f>'A3'!M27</f>
        <v>72665.580701880011</v>
      </c>
      <c r="N27" s="26"/>
    </row>
    <row r="28" spans="1:14" s="14" customFormat="1" ht="18" customHeight="1">
      <c r="A28" s="30"/>
      <c r="B28" s="31" t="s">
        <v>340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7.7685000000000004E-4</v>
      </c>
      <c r="M28" s="475">
        <f>'A3'!M28</f>
        <v>2.0791886499999999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567.56251165999993</v>
      </c>
      <c r="E29" s="475">
        <f>'A3'!E29</f>
        <v>3227.4434101800011</v>
      </c>
      <c r="F29" s="475">
        <f>'A3'!F29</f>
        <v>1332.9957267100001</v>
      </c>
      <c r="G29" s="475">
        <f>'A3'!G29</f>
        <v>71.463084880000011</v>
      </c>
      <c r="H29" s="475">
        <f>'A3'!H29</f>
        <v>25.301101100000004</v>
      </c>
      <c r="I29" s="475">
        <f>'A3'!I29</f>
        <v>45.482222179999994</v>
      </c>
      <c r="J29" s="475">
        <f>'A3'!J29</f>
        <v>186.15655774999999</v>
      </c>
      <c r="K29" s="475">
        <f>'A3'!K29</f>
        <v>5456.4046144600006</v>
      </c>
      <c r="L29" s="475">
        <f>'A3'!L29</f>
        <v>509.87211236500002</v>
      </c>
      <c r="M29" s="475">
        <f>'A3'!M29</f>
        <v>465608.95880071522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337</v>
      </c>
      <c r="C32" s="56"/>
      <c r="D32" s="451">
        <f>'A3'!D32</f>
        <v>14.556202639999999</v>
      </c>
      <c r="E32" s="451">
        <f>'A3'!E32</f>
        <v>121.9256365</v>
      </c>
      <c r="F32" s="451">
        <f>'A3'!F32</f>
        <v>21.30862114</v>
      </c>
      <c r="G32" s="451">
        <f>'A3'!G32</f>
        <v>0.13033120000000001</v>
      </c>
      <c r="H32" s="451">
        <f>'A3'!H32</f>
        <v>6.0130960499999997</v>
      </c>
      <c r="I32" s="451">
        <f>'A3'!I32</f>
        <v>0</v>
      </c>
      <c r="J32" s="451">
        <f>'A3'!J32</f>
        <v>7.6073668100000003</v>
      </c>
      <c r="K32" s="451">
        <f>'A3'!K32</f>
        <v>171.54125434000002</v>
      </c>
      <c r="L32" s="451">
        <f>'A3'!L32</f>
        <v>0</v>
      </c>
      <c r="M32" s="451">
        <f>'A3'!M32</f>
        <v>8594.0981218800007</v>
      </c>
      <c r="N32" s="26"/>
    </row>
    <row r="33" spans="1:18" s="14" customFormat="1" ht="18" customHeight="1">
      <c r="A33" s="29"/>
      <c r="B33" s="12" t="s">
        <v>329</v>
      </c>
      <c r="C33" s="12"/>
      <c r="D33" s="475">
        <f>'A3'!D33</f>
        <v>13.183436899999998</v>
      </c>
      <c r="E33" s="475">
        <f>'A3'!E33</f>
        <v>67.011473089999996</v>
      </c>
      <c r="F33" s="475">
        <f>'A3'!F33</f>
        <v>4.7185519899999999</v>
      </c>
      <c r="G33" s="475">
        <f>'A3'!G33</f>
        <v>0</v>
      </c>
      <c r="H33" s="475">
        <f>'A3'!H33</f>
        <v>4.0582719899999997</v>
      </c>
      <c r="I33" s="475">
        <f>'A3'!I33</f>
        <v>0</v>
      </c>
      <c r="J33" s="475">
        <f>'A3'!J33</f>
        <v>6.0156245200000003</v>
      </c>
      <c r="K33" s="475">
        <f>'A3'!K33</f>
        <v>94.987358490000005</v>
      </c>
      <c r="L33" s="475">
        <f>'A3'!L33</f>
        <v>28.844211605000002</v>
      </c>
      <c r="M33" s="475">
        <f>'A3'!M33</f>
        <v>3464.1846314449995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3.9349179999999997E-2</v>
      </c>
      <c r="E34" s="475">
        <f>'A3'!E34</f>
        <v>1.6966220999999999</v>
      </c>
      <c r="F34" s="475">
        <f>'A3'!F34</f>
        <v>0.79876893999999998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0</v>
      </c>
      <c r="K34" s="475">
        <f>'A3'!K34</f>
        <v>2.5347402199999998</v>
      </c>
      <c r="L34" s="475">
        <f>'A3'!L34</f>
        <v>1.2706170699999999</v>
      </c>
      <c r="M34" s="475">
        <f>'A3'!M34</f>
        <v>549.95947110999998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13.144087719999998</v>
      </c>
      <c r="E35" s="475">
        <f>'A3'!E35</f>
        <v>65.314850989999997</v>
      </c>
      <c r="F35" s="475">
        <f>'A3'!F35</f>
        <v>3.9197830500000004</v>
      </c>
      <c r="G35" s="475">
        <f>'A3'!G35</f>
        <v>0</v>
      </c>
      <c r="H35" s="475">
        <f>'A3'!H35</f>
        <v>4.0582719899999997</v>
      </c>
      <c r="I35" s="475">
        <f>'A3'!I35</f>
        <v>0</v>
      </c>
      <c r="J35" s="475">
        <f>'A3'!J35</f>
        <v>6.0156245200000003</v>
      </c>
      <c r="K35" s="475">
        <f>'A3'!K35</f>
        <v>92.452618270000002</v>
      </c>
      <c r="L35" s="475">
        <f>'A3'!L35</f>
        <v>27.573594535000002</v>
      </c>
      <c r="M35" s="475">
        <f>'A3'!M35</f>
        <v>2914.2251603349996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1.3072740899999999</v>
      </c>
      <c r="E36" s="475">
        <f>'A3'!E36</f>
        <v>54.91416341</v>
      </c>
      <c r="F36" s="475">
        <f>'A3'!F36</f>
        <v>15.68682928</v>
      </c>
      <c r="G36" s="475">
        <f>'A3'!G36</f>
        <v>0.13033120000000001</v>
      </c>
      <c r="H36" s="475">
        <f>'A3'!H36</f>
        <v>1.9548240600000002</v>
      </c>
      <c r="I36" s="475">
        <f>'A3'!I36</f>
        <v>0</v>
      </c>
      <c r="J36" s="475">
        <f>'A3'!J36</f>
        <v>1.59174229</v>
      </c>
      <c r="K36" s="475">
        <f>'A3'!K36</f>
        <v>75.585164329999998</v>
      </c>
      <c r="L36" s="475">
        <f>'A3'!L36</f>
        <v>58.891551375000006</v>
      </c>
      <c r="M36" s="475">
        <f>'A3'!M36</f>
        <v>1219.9117097149997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</v>
      </c>
      <c r="E37" s="475">
        <f>'A3'!E37</f>
        <v>19.579660370000003</v>
      </c>
      <c r="F37" s="475">
        <f>'A3'!F37</f>
        <v>0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</v>
      </c>
      <c r="K37" s="475">
        <f>'A3'!K37</f>
        <v>19.579660370000003</v>
      </c>
      <c r="L37" s="475">
        <f>'A3'!L37</f>
        <v>0</v>
      </c>
      <c r="M37" s="475">
        <f>'A3'!M37</f>
        <v>98.821153319999993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1.3072740899999999</v>
      </c>
      <c r="E38" s="475">
        <f>'A3'!E38</f>
        <v>35.334503040000001</v>
      </c>
      <c r="F38" s="475">
        <f>'A3'!F38</f>
        <v>15.68682928</v>
      </c>
      <c r="G38" s="475">
        <f>'A3'!G38</f>
        <v>0.13033120000000001</v>
      </c>
      <c r="H38" s="475">
        <f>'A3'!H38</f>
        <v>1.9548240600000002</v>
      </c>
      <c r="I38" s="475">
        <f>'A3'!I38</f>
        <v>0</v>
      </c>
      <c r="J38" s="475">
        <f>'A3'!J38</f>
        <v>1.59174229</v>
      </c>
      <c r="K38" s="475">
        <f>'A3'!K38</f>
        <v>56.005503959999999</v>
      </c>
      <c r="L38" s="475">
        <f>'A3'!L38</f>
        <v>58.891551375000006</v>
      </c>
      <c r="M38" s="475">
        <f>'A3'!M38</f>
        <v>1121.0905563949998</v>
      </c>
      <c r="N38" s="26"/>
    </row>
    <row r="39" spans="1:18" s="14" customFormat="1" ht="18" customHeight="1">
      <c r="A39" s="29"/>
      <c r="B39" s="469" t="s">
        <v>328</v>
      </c>
      <c r="C39" s="12"/>
      <c r="D39" s="475">
        <f>'A3'!D39</f>
        <v>0</v>
      </c>
      <c r="E39" s="475">
        <f>'A3'!E39</f>
        <v>0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0</v>
      </c>
      <c r="L39" s="475">
        <f>'A3'!L39</f>
        <v>0.181510055</v>
      </c>
      <c r="M39" s="475">
        <f>'A3'!M39</f>
        <v>0.60943896500000005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0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0</v>
      </c>
      <c r="L41" s="475">
        <f>'A3'!L41</f>
        <v>0.181510055</v>
      </c>
      <c r="M41" s="475">
        <f>'A3'!M41</f>
        <v>0.60943896500000005</v>
      </c>
      <c r="N41" s="26"/>
    </row>
    <row r="42" spans="1:18" s="14" customFormat="1" ht="18" customHeight="1">
      <c r="A42" s="30"/>
      <c r="B42" s="469" t="s">
        <v>327</v>
      </c>
      <c r="C42" s="31"/>
      <c r="D42" s="475">
        <f>'A3'!D42</f>
        <v>6.5491649999999998E-2</v>
      </c>
      <c r="E42" s="475">
        <f>'A3'!E42</f>
        <v>0</v>
      </c>
      <c r="F42" s="475">
        <f>'A3'!F42</f>
        <v>0.90323986999999994</v>
      </c>
      <c r="G42" s="475">
        <f>'A3'!G42</f>
        <v>0</v>
      </c>
      <c r="H42" s="475">
        <f>'A3'!H42</f>
        <v>0</v>
      </c>
      <c r="I42" s="475">
        <f>'A3'!I42</f>
        <v>0</v>
      </c>
      <c r="J42" s="475">
        <f>'A3'!J42</f>
        <v>0</v>
      </c>
      <c r="K42" s="475">
        <f>'A3'!K42</f>
        <v>0.96873151999999996</v>
      </c>
      <c r="L42" s="475">
        <f>'A3'!L42</f>
        <v>5.3154685749999997</v>
      </c>
      <c r="M42" s="475">
        <f>'A3'!M42</f>
        <v>4002.6250833650001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6.5491649999999998E-2</v>
      </c>
      <c r="E43" s="475">
        <f>'A3'!E43</f>
        <v>0</v>
      </c>
      <c r="F43" s="475">
        <f>'A3'!F43</f>
        <v>0.90323986999999994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0.96873151999999996</v>
      </c>
      <c r="L43" s="475">
        <f>'A3'!L43</f>
        <v>1.1727823350000002</v>
      </c>
      <c r="M43" s="475">
        <f>'A3'!M43</f>
        <v>2601.6108126750005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</v>
      </c>
      <c r="F44" s="475">
        <f>'A3'!F44</f>
        <v>0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0</v>
      </c>
      <c r="K44" s="475">
        <f>'A3'!K44</f>
        <v>0</v>
      </c>
      <c r="L44" s="475">
        <f>'A3'!L44</f>
        <v>4.1426862399999997</v>
      </c>
      <c r="M44" s="475">
        <f>'A3'!M44</f>
        <v>1401.0142706899999</v>
      </c>
      <c r="N44" s="26"/>
    </row>
    <row r="45" spans="1:18" s="14" customFormat="1" ht="18" customHeight="1">
      <c r="A45" s="29"/>
      <c r="B45" s="28" t="s">
        <v>338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0</v>
      </c>
      <c r="M45" s="451">
        <f>'A3'!M45</f>
        <v>5165.9822978099983</v>
      </c>
      <c r="N45" s="26"/>
    </row>
    <row r="46" spans="1:18" s="26" customFormat="1" ht="18" customHeight="1">
      <c r="A46" s="30"/>
      <c r="B46" s="31" t="s">
        <v>339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3680.0114238099982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340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0</v>
      </c>
      <c r="M47" s="475">
        <f>'A3'!M47</f>
        <v>1485.9708739999999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14.556202639999999</v>
      </c>
      <c r="E48" s="475">
        <f>'A3'!E48</f>
        <v>121.9256365</v>
      </c>
      <c r="F48" s="475">
        <f>'A3'!F48</f>
        <v>21.30862114</v>
      </c>
      <c r="G48" s="475">
        <f>'A3'!G48</f>
        <v>0.13033120000000001</v>
      </c>
      <c r="H48" s="475">
        <f>'A3'!H48</f>
        <v>6.0130960499999997</v>
      </c>
      <c r="I48" s="475">
        <f>'A3'!I48</f>
        <v>0</v>
      </c>
      <c r="J48" s="475">
        <f>'A3'!J48</f>
        <v>7.6073668100000003</v>
      </c>
      <c r="K48" s="475">
        <f>'A3'!K48</f>
        <v>171.54125434000002</v>
      </c>
      <c r="L48" s="475">
        <f>'A3'!L48</f>
        <v>0</v>
      </c>
      <c r="M48" s="475">
        <f>'A3'!M48</f>
        <v>13760.080419689999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14.556202639999999</v>
      </c>
      <c r="E50" s="396">
        <f>'A3'!E50</f>
        <v>103.69410131000001</v>
      </c>
      <c r="F50" s="396">
        <f>'A3'!F50</f>
        <v>21.308621139999996</v>
      </c>
      <c r="G50" s="396">
        <f>'A3'!G50</f>
        <v>0.13033120000000001</v>
      </c>
      <c r="H50" s="396">
        <f>'A3'!H50</f>
        <v>6.0130960499999997</v>
      </c>
      <c r="I50" s="396">
        <f>'A3'!I50</f>
        <v>0</v>
      </c>
      <c r="J50" s="396">
        <f>'A3'!J50</f>
        <v>7.6073668100000003</v>
      </c>
      <c r="K50" s="396">
        <f>'A3'!K50</f>
        <v>153.30971915000001</v>
      </c>
      <c r="L50" s="396">
        <f>'A3'!L50</f>
        <v>37.582096355000004</v>
      </c>
      <c r="M50" s="396">
        <f>'A3'!M50</f>
        <v>1857.2348551050004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0</v>
      </c>
      <c r="E51" s="396">
        <f>'A3'!E51</f>
        <v>18.231535189999999</v>
      </c>
      <c r="F51" s="396">
        <f>'A3'!F51</f>
        <v>0</v>
      </c>
      <c r="G51" s="396">
        <f>'A3'!G51</f>
        <v>0</v>
      </c>
      <c r="H51" s="396">
        <f>'A3'!H51</f>
        <v>0</v>
      </c>
      <c r="I51" s="396">
        <f>'A3'!I51</f>
        <v>0</v>
      </c>
      <c r="J51" s="396">
        <f>'A3'!J51</f>
        <v>0</v>
      </c>
      <c r="K51" s="396">
        <f>'A3'!K51</f>
        <v>18.231535189999999</v>
      </c>
      <c r="L51" s="396">
        <f>'A3'!L51</f>
        <v>53.427760859999999</v>
      </c>
      <c r="M51" s="396">
        <f>'A3'!M51</f>
        <v>11328.379212730006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2.2228843949999999</v>
      </c>
      <c r="M52" s="396">
        <f>'A3'!M52</f>
        <v>667.69909347499981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337</v>
      </c>
      <c r="C55" s="56"/>
      <c r="D55" s="451">
        <f>'A3'!D55</f>
        <v>81.096423160000001</v>
      </c>
      <c r="E55" s="451">
        <f>'A3'!E55</f>
        <v>198.11162615999999</v>
      </c>
      <c r="F55" s="451">
        <f>'A3'!F55</f>
        <v>212.64016041000002</v>
      </c>
      <c r="G55" s="451">
        <f>'A3'!G55</f>
        <v>0</v>
      </c>
      <c r="H55" s="451">
        <f>'A3'!H55</f>
        <v>0</v>
      </c>
      <c r="I55" s="451">
        <f>'A3'!I55</f>
        <v>1.67861628</v>
      </c>
      <c r="J55" s="451">
        <f>'A3'!J55</f>
        <v>12.861843909999997</v>
      </c>
      <c r="K55" s="451">
        <f>'A3'!K55</f>
        <v>506.38866991999998</v>
      </c>
      <c r="L55" s="451">
        <f>'A3'!L55</f>
        <v>0</v>
      </c>
      <c r="M55" s="451">
        <f>'A3'!M55</f>
        <v>282545.75509206997</v>
      </c>
      <c r="N55" s="26"/>
    </row>
    <row r="56" spans="1:16" s="14" customFormat="1" ht="18" customHeight="1">
      <c r="A56" s="29"/>
      <c r="B56" s="12" t="s">
        <v>329</v>
      </c>
      <c r="C56" s="12"/>
      <c r="D56" s="475">
        <f>'A3'!D56</f>
        <v>43.332852799999998</v>
      </c>
      <c r="E56" s="475">
        <f>'A3'!E56</f>
        <v>83.689179919999987</v>
      </c>
      <c r="F56" s="475">
        <f>'A3'!F56</f>
        <v>179.22400465000001</v>
      </c>
      <c r="G56" s="475">
        <f>'A3'!G56</f>
        <v>0</v>
      </c>
      <c r="H56" s="475">
        <f>'A3'!H56</f>
        <v>0</v>
      </c>
      <c r="I56" s="475">
        <f>'A3'!I56</f>
        <v>0</v>
      </c>
      <c r="J56" s="475">
        <f>'A3'!J56</f>
        <v>0</v>
      </c>
      <c r="K56" s="475">
        <f>'A3'!K56</f>
        <v>306.24603736999995</v>
      </c>
      <c r="L56" s="475">
        <f>'A3'!L56</f>
        <v>29.32293761</v>
      </c>
      <c r="M56" s="475">
        <f>'A3'!M56</f>
        <v>178279.11295288999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0.24910968000000003</v>
      </c>
      <c r="E57" s="475">
        <f>'A3'!E57</f>
        <v>2.0222763199999996</v>
      </c>
      <c r="F57" s="475">
        <f>'A3'!F57</f>
        <v>0.21700859999999997</v>
      </c>
      <c r="G57" s="475">
        <f>'A3'!G57</f>
        <v>0</v>
      </c>
      <c r="H57" s="475">
        <f>'A3'!H57</f>
        <v>0</v>
      </c>
      <c r="I57" s="475">
        <f>'A3'!I57</f>
        <v>0</v>
      </c>
      <c r="J57" s="475">
        <f>'A3'!J57</f>
        <v>0</v>
      </c>
      <c r="K57" s="475">
        <f>'A3'!K57</f>
        <v>2.4883945999999995</v>
      </c>
      <c r="L57" s="475">
        <f>'A3'!L57</f>
        <v>1.2E-2</v>
      </c>
      <c r="M57" s="475">
        <f>'A3'!M57</f>
        <v>80339.863595819959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43.083743120000001</v>
      </c>
      <c r="E58" s="475">
        <f>'A3'!E58</f>
        <v>81.666903599999983</v>
      </c>
      <c r="F58" s="475">
        <f>'A3'!F58</f>
        <v>179.00699605</v>
      </c>
      <c r="G58" s="475">
        <f>'A3'!G58</f>
        <v>0</v>
      </c>
      <c r="H58" s="475">
        <f>'A3'!H58</f>
        <v>0</v>
      </c>
      <c r="I58" s="475">
        <f>'A3'!I58</f>
        <v>0</v>
      </c>
      <c r="J58" s="475">
        <f>'A3'!J58</f>
        <v>0</v>
      </c>
      <c r="K58" s="475">
        <f>'A3'!K58</f>
        <v>303.75764276999996</v>
      </c>
      <c r="L58" s="475">
        <f>'A3'!L58</f>
        <v>29.31093761</v>
      </c>
      <c r="M58" s="475">
        <f>'A3'!M58</f>
        <v>97939.249357070017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0</v>
      </c>
      <c r="E59" s="475">
        <f>'A3'!E59</f>
        <v>82.097162060000016</v>
      </c>
      <c r="F59" s="475">
        <f>'A3'!F59</f>
        <v>5.3851912200000003</v>
      </c>
      <c r="G59" s="475">
        <f>'A3'!G59</f>
        <v>0</v>
      </c>
      <c r="H59" s="475">
        <f>'A3'!H59</f>
        <v>0</v>
      </c>
      <c r="I59" s="475">
        <f>'A3'!I59</f>
        <v>0.61956661999999996</v>
      </c>
      <c r="J59" s="475">
        <f>'A3'!J59</f>
        <v>2.2998421799999997</v>
      </c>
      <c r="K59" s="475">
        <f>'A3'!K59</f>
        <v>90.401762080000012</v>
      </c>
      <c r="L59" s="475">
        <f>'A3'!L59</f>
        <v>195.72779080999993</v>
      </c>
      <c r="M59" s="475">
        <f>'A3'!M59</f>
        <v>70577.900342829991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</v>
      </c>
      <c r="E60" s="475">
        <f>'A3'!E60</f>
        <v>65.590712320000009</v>
      </c>
      <c r="F60" s="475">
        <f>'A3'!F60</f>
        <v>0</v>
      </c>
      <c r="G60" s="475">
        <f>'A3'!G60</f>
        <v>0</v>
      </c>
      <c r="H60" s="475">
        <f>'A3'!H60</f>
        <v>0</v>
      </c>
      <c r="I60" s="475">
        <f>'A3'!I60</f>
        <v>0</v>
      </c>
      <c r="J60" s="475">
        <f>'A3'!J60</f>
        <v>0</v>
      </c>
      <c r="K60" s="475">
        <f>'A3'!K60</f>
        <v>65.590712320000009</v>
      </c>
      <c r="L60" s="475">
        <f>'A3'!L60</f>
        <v>1.2400000000000001E-4</v>
      </c>
      <c r="M60" s="475">
        <f>'A3'!M60</f>
        <v>27667.94366193001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0</v>
      </c>
      <c r="E61" s="475">
        <f>'A3'!E61</f>
        <v>16.506449740000001</v>
      </c>
      <c r="F61" s="475">
        <f>'A3'!F61</f>
        <v>5.3851912200000003</v>
      </c>
      <c r="G61" s="475">
        <f>'A3'!G61</f>
        <v>0</v>
      </c>
      <c r="H61" s="475">
        <f>'A3'!H61</f>
        <v>0</v>
      </c>
      <c r="I61" s="475">
        <f>'A3'!I61</f>
        <v>0.61956661999999996</v>
      </c>
      <c r="J61" s="475">
        <f>'A3'!J61</f>
        <v>2.2998421799999997</v>
      </c>
      <c r="K61" s="475">
        <f>'A3'!K61</f>
        <v>24.81104976</v>
      </c>
      <c r="L61" s="475">
        <f>'A3'!L61</f>
        <v>195.72766680999993</v>
      </c>
      <c r="M61" s="475">
        <f>'A3'!M61</f>
        <v>42909.956680899988</v>
      </c>
      <c r="N61" s="26"/>
    </row>
    <row r="62" spans="1:16" s="14" customFormat="1" ht="18" customHeight="1">
      <c r="A62" s="29"/>
      <c r="B62" s="469" t="s">
        <v>328</v>
      </c>
      <c r="C62" s="12"/>
      <c r="D62" s="475">
        <f>'A3'!D62</f>
        <v>0</v>
      </c>
      <c r="E62" s="475">
        <f>'A3'!E62</f>
        <v>0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0</v>
      </c>
      <c r="L62" s="475">
        <f>'A3'!L62</f>
        <v>0</v>
      </c>
      <c r="M62" s="475">
        <f>'A3'!M62</f>
        <v>17559.631725669999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0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0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0</v>
      </c>
      <c r="L64" s="475">
        <f>'A3'!L64</f>
        <v>0</v>
      </c>
      <c r="M64" s="475">
        <f>'A3'!M64</f>
        <v>17559.631725669999</v>
      </c>
      <c r="N64" s="26"/>
      <c r="P64" s="44"/>
    </row>
    <row r="65" spans="1:22" s="14" customFormat="1" ht="18" customHeight="1">
      <c r="A65" s="30"/>
      <c r="B65" s="469" t="s">
        <v>327</v>
      </c>
      <c r="C65" s="31"/>
      <c r="D65" s="475">
        <f>'A3'!D65</f>
        <v>37.763570359999996</v>
      </c>
      <c r="E65" s="475">
        <f>'A3'!E65</f>
        <v>32.32528417999999</v>
      </c>
      <c r="F65" s="475">
        <f>'A3'!F65</f>
        <v>28.030964540000006</v>
      </c>
      <c r="G65" s="475">
        <f>'A3'!G65</f>
        <v>0</v>
      </c>
      <c r="H65" s="475">
        <f>'A3'!H65</f>
        <v>0</v>
      </c>
      <c r="I65" s="475">
        <f>'A3'!I65</f>
        <v>1.0590496599999999</v>
      </c>
      <c r="J65" s="475">
        <f>'A3'!J65</f>
        <v>10.562001729999999</v>
      </c>
      <c r="K65" s="475">
        <f>'A3'!K65</f>
        <v>109.74087046999998</v>
      </c>
      <c r="L65" s="475">
        <f>'A3'!L65</f>
        <v>17.230757850000003</v>
      </c>
      <c r="M65" s="475">
        <f>'A3'!M65</f>
        <v>24916.017393109996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37.763570359999996</v>
      </c>
      <c r="E66" s="475">
        <f>'A3'!E66</f>
        <v>32.32528417999999</v>
      </c>
      <c r="F66" s="475">
        <f>'A3'!F66</f>
        <v>28.030964540000006</v>
      </c>
      <c r="G66" s="475">
        <f>'A3'!G66</f>
        <v>0</v>
      </c>
      <c r="H66" s="475">
        <f>'A3'!H66</f>
        <v>0</v>
      </c>
      <c r="I66" s="475">
        <f>'A3'!I66</f>
        <v>1.0590496599999999</v>
      </c>
      <c r="J66" s="475">
        <f>'A3'!J66</f>
        <v>10.562001729999999</v>
      </c>
      <c r="K66" s="475">
        <f>'A3'!K66</f>
        <v>109.74087046999998</v>
      </c>
      <c r="L66" s="475">
        <f>'A3'!L66</f>
        <v>17.226757850000002</v>
      </c>
      <c r="M66" s="475">
        <f>'A3'!M66</f>
        <v>5663.6350979399986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0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0</v>
      </c>
      <c r="K67" s="475">
        <f>'A3'!K67</f>
        <v>0</v>
      </c>
      <c r="L67" s="475">
        <f>'A3'!L67</f>
        <v>4.0000000000000001E-3</v>
      </c>
      <c r="M67" s="475">
        <f>'A3'!M67</f>
        <v>19252.382295169999</v>
      </c>
      <c r="N67" s="26"/>
      <c r="P67" s="44"/>
    </row>
    <row r="68" spans="1:22" s="14" customFormat="1" ht="18" customHeight="1">
      <c r="A68" s="29"/>
      <c r="B68" s="28" t="s">
        <v>338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68193.750293620004</v>
      </c>
      <c r="N68" s="26"/>
      <c r="P68" s="40"/>
    </row>
    <row r="69" spans="1:22" s="14" customFormat="1" ht="18" customHeight="1">
      <c r="A69" s="30"/>
      <c r="B69" s="31" t="s">
        <v>339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68193.750293620004</v>
      </c>
      <c r="N69" s="26"/>
      <c r="P69" s="42"/>
    </row>
    <row r="70" spans="1:22" s="14" customFormat="1" ht="18" customHeight="1">
      <c r="A70" s="30"/>
      <c r="B70" s="31" t="s">
        <v>340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81.096423160000001</v>
      </c>
      <c r="E71" s="475">
        <f>'A3'!E71</f>
        <v>198.11162615999999</v>
      </c>
      <c r="F71" s="475">
        <f>'A3'!F71</f>
        <v>212.64016041000002</v>
      </c>
      <c r="G71" s="475">
        <f>'A3'!G71</f>
        <v>0</v>
      </c>
      <c r="H71" s="475">
        <f>'A3'!H71</f>
        <v>0</v>
      </c>
      <c r="I71" s="475">
        <f>'A3'!I71</f>
        <v>1.67861628</v>
      </c>
      <c r="J71" s="475">
        <f>'A3'!J71</f>
        <v>12.861843909999997</v>
      </c>
      <c r="K71" s="475">
        <f>'A3'!K71</f>
        <v>506.38866991999998</v>
      </c>
      <c r="L71" s="475">
        <f>'A3'!L71</f>
        <v>0</v>
      </c>
      <c r="M71" s="475">
        <f>'A3'!M71</f>
        <v>350739.50538568996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81.035702330000007</v>
      </c>
      <c r="E73" s="396">
        <f>'A3'!E73</f>
        <v>194.70310542999999</v>
      </c>
      <c r="F73" s="396">
        <f>'A3'!F73</f>
        <v>172.30374404</v>
      </c>
      <c r="G73" s="396">
        <f>'A3'!G73</f>
        <v>0</v>
      </c>
      <c r="H73" s="396">
        <f>'A3'!H73</f>
        <v>0</v>
      </c>
      <c r="I73" s="396">
        <f>'A3'!I73</f>
        <v>1.67861628</v>
      </c>
      <c r="J73" s="396">
        <f>'A3'!J73</f>
        <v>12.272366569999997</v>
      </c>
      <c r="K73" s="396">
        <f>'A3'!K73</f>
        <v>461.99353464999996</v>
      </c>
      <c r="L73" s="396">
        <f>'A3'!L73</f>
        <v>229.1848995950001</v>
      </c>
      <c r="M73" s="396">
        <f>'A3'!M73</f>
        <v>347883.43425505608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6.0720829999999996E-2</v>
      </c>
      <c r="E74" s="396">
        <f>'A3'!E74</f>
        <v>3.4085207300000002</v>
      </c>
      <c r="F74" s="396">
        <f>'A3'!F74</f>
        <v>40.336416370000002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0.58947734000000007</v>
      </c>
      <c r="K74" s="396">
        <f>'A3'!K74</f>
        <v>44.395135270000004</v>
      </c>
      <c r="L74" s="396">
        <f>'A3'!L74</f>
        <v>13.096586675000001</v>
      </c>
      <c r="M74" s="396">
        <f>'A3'!M74</f>
        <v>11358.815720725001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0</v>
      </c>
      <c r="M75" s="440">
        <f>'A3'!M75</f>
        <v>284.16273235</v>
      </c>
      <c r="N75" s="26"/>
      <c r="O75" s="42"/>
      <c r="P75" s="42"/>
      <c r="Q75" s="44"/>
      <c r="R75" s="44"/>
    </row>
    <row r="76" spans="1:22" s="14" customFormat="1" ht="15" customHeight="1">
      <c r="A76" s="506" t="s">
        <v>218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4.25">
      <c r="A77" s="506" t="s">
        <v>219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</row>
    <row r="78" spans="1:22" s="14" customFormat="1" ht="14.25" hidden="1">
      <c r="A78" s="506" t="s">
        <v>220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26"/>
      <c r="O78" s="44"/>
      <c r="P78" s="44"/>
    </row>
    <row r="79" spans="1:22" s="14" customFormat="1" ht="18" hidden="1" customHeight="1">
      <c r="A79" s="506" t="s">
        <v>221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26"/>
      <c r="O79" s="44"/>
      <c r="P79" s="44"/>
      <c r="V79" s="26"/>
    </row>
    <row r="80" spans="1:22" s="44" customFormat="1" ht="18" hidden="1" customHeight="1">
      <c r="A80" s="506" t="s">
        <v>222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O80" s="40"/>
      <c r="P80" s="40"/>
      <c r="T80" s="45"/>
    </row>
    <row r="81" spans="1:20" s="44" customFormat="1" ht="18" hidden="1" customHeight="1">
      <c r="A81" s="506" t="s">
        <v>223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O81" s="42"/>
      <c r="P81" s="42"/>
      <c r="T81" s="45"/>
    </row>
    <row r="82" spans="1:20" s="40" customFormat="1" ht="13.5" hidden="1" customHeight="1">
      <c r="A82" s="506" t="s">
        <v>224</v>
      </c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2:M82"/>
    <mergeCell ref="A76:M76"/>
    <mergeCell ref="A77:M77"/>
    <mergeCell ref="L9:L10"/>
    <mergeCell ref="M9:M10"/>
    <mergeCell ref="A78:M78"/>
    <mergeCell ref="A79:M79"/>
    <mergeCell ref="A80:M80"/>
    <mergeCell ref="A81:M81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6" t="s">
        <v>225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337</v>
      </c>
      <c r="C13" s="75"/>
      <c r="D13" s="474">
        <f>'A4'!D13</f>
        <v>0</v>
      </c>
      <c r="E13" s="474">
        <f>'A4'!E13</f>
        <v>0</v>
      </c>
      <c r="F13" s="474">
        <f>'A4'!F13</f>
        <v>1.490404E-2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48.626850079999997</v>
      </c>
      <c r="M13" s="474">
        <f>'A4'!M13</f>
        <v>0</v>
      </c>
      <c r="N13" s="474">
        <f>'A4'!N13</f>
        <v>4.8105328800000002</v>
      </c>
      <c r="O13" s="474">
        <f>'A4'!O13</f>
        <v>32.068435199999996</v>
      </c>
      <c r="P13" s="474">
        <f>'A4'!P13</f>
        <v>0</v>
      </c>
      <c r="Q13" s="474">
        <f>'A4'!Q13</f>
        <v>0</v>
      </c>
      <c r="R13" s="474">
        <f>'A4'!R13</f>
        <v>46.067999999999998</v>
      </c>
      <c r="S13" s="474">
        <f>'A4'!S13</f>
        <v>1.99379558</v>
      </c>
      <c r="T13" s="474">
        <f>'A4'!T13</f>
        <v>0</v>
      </c>
      <c r="U13" s="474">
        <f>'A4'!U13</f>
        <v>1.6E-2</v>
      </c>
      <c r="V13" s="474">
        <f>'A4'!V13</f>
        <v>1.5156166000000002</v>
      </c>
      <c r="W13" s="474">
        <f>'A4'!W13</f>
        <v>0</v>
      </c>
      <c r="X13" s="474">
        <f>'A4'!X13</f>
        <v>0</v>
      </c>
      <c r="Y13" s="474">
        <f>'A4'!Y13</f>
        <v>0.40820563999999998</v>
      </c>
      <c r="Z13" s="474">
        <f>'A4'!Z13</f>
        <v>1.4894167199999999</v>
      </c>
      <c r="AA13" s="474">
        <f>'A4'!AA13</f>
        <v>0</v>
      </c>
      <c r="AB13" s="474">
        <f>'A4'!AB13</f>
        <v>0</v>
      </c>
      <c r="AC13" s="474">
        <f>'A4'!AC13</f>
        <v>245.54960207999997</v>
      </c>
      <c r="AD13" s="474">
        <f>'A4'!AD13</f>
        <v>62.827755510000003</v>
      </c>
      <c r="AE13" s="474">
        <f>'A4'!AE13</f>
        <v>0</v>
      </c>
      <c r="AF13" s="474">
        <f>'A4'!AF13</f>
        <v>0</v>
      </c>
      <c r="AG13" s="474">
        <f>'A4'!AG13</f>
        <v>15.401829709999998</v>
      </c>
      <c r="AH13" s="474">
        <f>'A4'!AH13</f>
        <v>0</v>
      </c>
      <c r="AI13" s="474">
        <f>'A4'!AI13</f>
        <v>0</v>
      </c>
      <c r="AJ13" s="474">
        <f>'A4'!AJ13</f>
        <v>1.1480400000000002E-2</v>
      </c>
      <c r="AK13" s="474">
        <f>'A4'!AK13</f>
        <v>0</v>
      </c>
      <c r="AL13" s="474">
        <f>'A4'!AL13</f>
        <v>4.1449139399999995</v>
      </c>
      <c r="AM13" s="474">
        <f>'A4'!AM13</f>
        <v>0</v>
      </c>
      <c r="AN13" s="474">
        <f>'A4'!AN13</f>
        <v>0</v>
      </c>
      <c r="AO13" s="474">
        <f>'A4'!AO13</f>
        <v>0</v>
      </c>
      <c r="AP13" s="474">
        <f>'A4'!AP13</f>
        <v>0</v>
      </c>
      <c r="AQ13" s="474">
        <f>'A4'!AQ13</f>
        <v>10.980455799999998</v>
      </c>
      <c r="AR13" s="474">
        <f>'A4'!AR13</f>
        <v>1548.5171274599998</v>
      </c>
    </row>
    <row r="14" spans="1:45" s="14" customFormat="1" ht="18" customHeight="1">
      <c r="A14" s="77"/>
      <c r="B14" s="12" t="s">
        <v>331</v>
      </c>
      <c r="C14" s="75"/>
      <c r="D14" s="396">
        <f>'A4'!D14</f>
        <v>0</v>
      </c>
      <c r="E14" s="396">
        <f>'A4'!E14</f>
        <v>0</v>
      </c>
      <c r="F14" s="396">
        <f>'A4'!F14</f>
        <v>7.4805799999999997E-3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21.072676320000006</v>
      </c>
      <c r="M14" s="396">
        <f>'A4'!M14</f>
        <v>0</v>
      </c>
      <c r="N14" s="396">
        <f>'A4'!N14</f>
        <v>1.28559552</v>
      </c>
      <c r="O14" s="396">
        <f>'A4'!O14</f>
        <v>6.332023780000001</v>
      </c>
      <c r="P14" s="396">
        <f>'A4'!P14</f>
        <v>0</v>
      </c>
      <c r="Q14" s="396">
        <f>'A4'!Q14</f>
        <v>0</v>
      </c>
      <c r="R14" s="396">
        <f>'A4'!R14</f>
        <v>26.038</v>
      </c>
      <c r="S14" s="396">
        <f>'A4'!S14</f>
        <v>1.03136618</v>
      </c>
      <c r="T14" s="396">
        <f>'A4'!T14</f>
        <v>0</v>
      </c>
      <c r="U14" s="396">
        <f>'A4'!U14</f>
        <v>0</v>
      </c>
      <c r="V14" s="396">
        <f>'A4'!V14</f>
        <v>0.31193268000000002</v>
      </c>
      <c r="W14" s="396">
        <f>'A4'!W14</f>
        <v>0</v>
      </c>
      <c r="X14" s="396">
        <f>'A4'!X14</f>
        <v>0</v>
      </c>
      <c r="Y14" s="396">
        <f>'A4'!Y14</f>
        <v>0.10728074</v>
      </c>
      <c r="Z14" s="396">
        <f>'A4'!Z14</f>
        <v>0</v>
      </c>
      <c r="AA14" s="396">
        <f>'A4'!AA14</f>
        <v>0</v>
      </c>
      <c r="AB14" s="396">
        <f>'A4'!AB14</f>
        <v>0</v>
      </c>
      <c r="AC14" s="396">
        <f>'A4'!AC14</f>
        <v>64.487516930000012</v>
      </c>
      <c r="AD14" s="396">
        <f>'A4'!AD14</f>
        <v>32.988448250000005</v>
      </c>
      <c r="AE14" s="396">
        <f>'A4'!AE14</f>
        <v>0</v>
      </c>
      <c r="AF14" s="396">
        <f>'A4'!AF14</f>
        <v>0</v>
      </c>
      <c r="AG14" s="396">
        <f>'A4'!AG14</f>
        <v>8.3393202199999994</v>
      </c>
      <c r="AH14" s="396">
        <f>'A4'!AH14</f>
        <v>0</v>
      </c>
      <c r="AI14" s="396">
        <f>'A4'!AI14</f>
        <v>0</v>
      </c>
      <c r="AJ14" s="396">
        <f>'A4'!AJ14</f>
        <v>5.4804000000000007E-3</v>
      </c>
      <c r="AK14" s="396">
        <f>'A4'!AK14</f>
        <v>0</v>
      </c>
      <c r="AL14" s="396">
        <f>'A4'!AL14</f>
        <v>0.49930585999999999</v>
      </c>
      <c r="AM14" s="396">
        <f>'A4'!AM14</f>
        <v>0</v>
      </c>
      <c r="AN14" s="396">
        <f>'A4'!AN14</f>
        <v>0</v>
      </c>
      <c r="AO14" s="396">
        <f>'A4'!AO14</f>
        <v>0</v>
      </c>
      <c r="AP14" s="396">
        <f>'A4'!AP14</f>
        <v>0</v>
      </c>
      <c r="AQ14" s="396">
        <f>'A4'!AQ14</f>
        <v>0.51204841999999995</v>
      </c>
      <c r="AR14" s="396">
        <f>'A4'!AR14</f>
        <v>96.558905119999991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0.33334784000000006</v>
      </c>
      <c r="M15" s="396">
        <f>'A4'!M15</f>
        <v>0</v>
      </c>
      <c r="N15" s="396">
        <f>'A4'!N15</f>
        <v>0.31831572000000002</v>
      </c>
      <c r="O15" s="396">
        <f>'A4'!O15</f>
        <v>0.10816240000000001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0.96135331999999984</v>
      </c>
      <c r="AD15" s="396">
        <f>'A4'!AD15</f>
        <v>0.112</v>
      </c>
      <c r="AE15" s="396">
        <f>'A4'!AE15</f>
        <v>0</v>
      </c>
      <c r="AF15" s="396">
        <f>'A4'!AF15</f>
        <v>0</v>
      </c>
      <c r="AG15" s="396">
        <f>'A4'!AG15</f>
        <v>0.83356003999999972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42.019121919999989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7.4805799999999997E-3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20.739328480000005</v>
      </c>
      <c r="M16" s="396">
        <f>'A4'!M16</f>
        <v>0</v>
      </c>
      <c r="N16" s="396">
        <f>'A4'!N16</f>
        <v>0.96727980000000002</v>
      </c>
      <c r="O16" s="396">
        <f>'A4'!O16</f>
        <v>6.2238613800000007</v>
      </c>
      <c r="P16" s="396">
        <f>'A4'!P16</f>
        <v>0</v>
      </c>
      <c r="Q16" s="396">
        <f>'A4'!Q16</f>
        <v>0</v>
      </c>
      <c r="R16" s="396">
        <f>'A4'!R16</f>
        <v>26.038</v>
      </c>
      <c r="S16" s="396">
        <f>'A4'!S16</f>
        <v>1.03136618</v>
      </c>
      <c r="T16" s="396">
        <f>'A4'!T16</f>
        <v>0</v>
      </c>
      <c r="U16" s="396">
        <f>'A4'!U16</f>
        <v>0</v>
      </c>
      <c r="V16" s="396">
        <f>'A4'!V16</f>
        <v>0.31193268000000002</v>
      </c>
      <c r="W16" s="396">
        <f>'A4'!W16</f>
        <v>0</v>
      </c>
      <c r="X16" s="396">
        <f>'A4'!X16</f>
        <v>0</v>
      </c>
      <c r="Y16" s="396">
        <f>'A4'!Y16</f>
        <v>0.10728074</v>
      </c>
      <c r="Z16" s="396">
        <f>'A4'!Z16</f>
        <v>0</v>
      </c>
      <c r="AA16" s="396">
        <f>'A4'!AA16</f>
        <v>0</v>
      </c>
      <c r="AB16" s="396">
        <f>'A4'!AB16</f>
        <v>0</v>
      </c>
      <c r="AC16" s="396">
        <f>'A4'!AC16</f>
        <v>63.526163610000012</v>
      </c>
      <c r="AD16" s="396">
        <f>'A4'!AD16</f>
        <v>32.876448250000003</v>
      </c>
      <c r="AE16" s="396">
        <f>'A4'!AE16</f>
        <v>0</v>
      </c>
      <c r="AF16" s="396">
        <f>'A4'!AF16</f>
        <v>0</v>
      </c>
      <c r="AG16" s="396">
        <f>'A4'!AG16</f>
        <v>7.5057601799999993</v>
      </c>
      <c r="AH16" s="396">
        <f>'A4'!AH16</f>
        <v>0</v>
      </c>
      <c r="AI16" s="396">
        <f>'A4'!AI16</f>
        <v>0</v>
      </c>
      <c r="AJ16" s="396">
        <f>'A4'!AJ16</f>
        <v>5.4804000000000007E-3</v>
      </c>
      <c r="AK16" s="396">
        <f>'A4'!AK16</f>
        <v>0</v>
      </c>
      <c r="AL16" s="396">
        <f>'A4'!AL16</f>
        <v>0.49930585999999999</v>
      </c>
      <c r="AM16" s="396">
        <f>'A4'!AM16</f>
        <v>0</v>
      </c>
      <c r="AN16" s="396">
        <f>'A4'!AN16</f>
        <v>0</v>
      </c>
      <c r="AO16" s="396">
        <f>'A4'!AO16</f>
        <v>0</v>
      </c>
      <c r="AP16" s="396">
        <f>'A4'!AP16</f>
        <v>0</v>
      </c>
      <c r="AQ16" s="396">
        <f>'A4'!AQ16</f>
        <v>0.51204841999999995</v>
      </c>
      <c r="AR16" s="396">
        <f>'A4'!AR16</f>
        <v>54.539783199999995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6.5813518000000002</v>
      </c>
      <c r="M17" s="396">
        <f>'A4'!M17</f>
        <v>0</v>
      </c>
      <c r="N17" s="396">
        <f>'A4'!N17</f>
        <v>1.4752520600000001</v>
      </c>
      <c r="O17" s="396">
        <f>'A4'!O17</f>
        <v>2.6313029400000003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4.74797E-2</v>
      </c>
      <c r="T17" s="396">
        <f>'A4'!T17</f>
        <v>0</v>
      </c>
      <c r="U17" s="396">
        <f>'A4'!U17</f>
        <v>0</v>
      </c>
      <c r="V17" s="396">
        <f>'A4'!V17</f>
        <v>0.60081437999999998</v>
      </c>
      <c r="W17" s="396">
        <f>'A4'!W17</f>
        <v>0</v>
      </c>
      <c r="X17" s="396">
        <f>'A4'!X17</f>
        <v>0</v>
      </c>
      <c r="Y17" s="396">
        <f>'A4'!Y17</f>
        <v>0.3009249</v>
      </c>
      <c r="Z17" s="396">
        <f>'A4'!Z17</f>
        <v>1.4894167199999999</v>
      </c>
      <c r="AA17" s="396">
        <f>'A4'!AA17</f>
        <v>0</v>
      </c>
      <c r="AB17" s="396">
        <f>'A4'!AB17</f>
        <v>0</v>
      </c>
      <c r="AC17" s="396">
        <f>'A4'!AC17</f>
        <v>161.5927672</v>
      </c>
      <c r="AD17" s="396">
        <f>'A4'!AD17</f>
        <v>15.692</v>
      </c>
      <c r="AE17" s="396">
        <f>'A4'!AE17</f>
        <v>0</v>
      </c>
      <c r="AF17" s="396">
        <f>'A4'!AF17</f>
        <v>0</v>
      </c>
      <c r="AG17" s="396">
        <f>'A4'!AG17</f>
        <v>5.1033694499999989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1.0554410999999999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4.8268199999999999E-3</v>
      </c>
      <c r="AR17" s="396">
        <f>'A4'!AR17</f>
        <v>1113.8480584399999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2.24914178</v>
      </c>
      <c r="M18" s="396">
        <f>'A4'!M18</f>
        <v>0</v>
      </c>
      <c r="N18" s="396">
        <f>'A4'!N18</f>
        <v>0.19874466000000002</v>
      </c>
      <c r="O18" s="396">
        <f>'A4'!O18</f>
        <v>1.0179826599999999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</v>
      </c>
      <c r="V18" s="396">
        <f>'A4'!V18</f>
        <v>0.60081437999999998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0</v>
      </c>
      <c r="AA18" s="396">
        <f>'A4'!AA18</f>
        <v>0</v>
      </c>
      <c r="AB18" s="396">
        <f>'A4'!AB18</f>
        <v>0</v>
      </c>
      <c r="AC18" s="396">
        <f>'A4'!AC18</f>
        <v>0.35126166000000003</v>
      </c>
      <c r="AD18" s="396">
        <f>'A4'!AD18</f>
        <v>0</v>
      </c>
      <c r="AE18" s="396">
        <f>'A4'!AE18</f>
        <v>0</v>
      </c>
      <c r="AF18" s="396">
        <f>'A4'!AF18</f>
        <v>0</v>
      </c>
      <c r="AG18" s="396">
        <f>'A4'!AG18</f>
        <v>0.12096710000000002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0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1.9965844800000001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4.3322100199999998</v>
      </c>
      <c r="M19" s="396">
        <f>'A4'!M19</f>
        <v>0</v>
      </c>
      <c r="N19" s="396">
        <f>'A4'!N19</f>
        <v>1.2765074000000001</v>
      </c>
      <c r="O19" s="396">
        <f>'A4'!O19</f>
        <v>1.6133202800000002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4.74797E-2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0.3009249</v>
      </c>
      <c r="Z19" s="396">
        <f>'A4'!Z19</f>
        <v>1.4894167199999999</v>
      </c>
      <c r="AA19" s="396">
        <f>'A4'!AA19</f>
        <v>0</v>
      </c>
      <c r="AB19" s="396">
        <f>'A4'!AB19</f>
        <v>0</v>
      </c>
      <c r="AC19" s="396">
        <f>'A4'!AC19</f>
        <v>161.24150553999999</v>
      </c>
      <c r="AD19" s="396">
        <f>'A4'!AD19</f>
        <v>15.692</v>
      </c>
      <c r="AE19" s="396">
        <f>'A4'!AE19</f>
        <v>0</v>
      </c>
      <c r="AF19" s="396">
        <f>'A4'!AF19</f>
        <v>0</v>
      </c>
      <c r="AG19" s="396">
        <f>'A4'!AG19</f>
        <v>4.9824023499999992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1.0554410999999999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4.8268199999999999E-3</v>
      </c>
      <c r="AR19" s="396">
        <f>'A4'!AR19</f>
        <v>1111.85147396</v>
      </c>
      <c r="AS19" s="121"/>
    </row>
    <row r="20" spans="1:50" s="14" customFormat="1" ht="18" customHeight="1">
      <c r="A20" s="77"/>
      <c r="B20" s="469" t="s">
        <v>328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0</v>
      </c>
      <c r="P20" s="396">
        <f>'A4'!P20</f>
        <v>0</v>
      </c>
      <c r="Q20" s="396">
        <f>'A4'!Q20</f>
        <v>0</v>
      </c>
      <c r="R20" s="396">
        <f>'A4'!R20</f>
        <v>0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0.98350784000000013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3.9972799999999998E-3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2.0199128599999998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0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3.9972799999999998E-3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2.171354E-2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0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0.98350784000000013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1.9981993199999999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327</v>
      </c>
      <c r="C23" s="75"/>
      <c r="D23" s="396">
        <f>'A4'!D23</f>
        <v>0</v>
      </c>
      <c r="E23" s="396">
        <f>'A4'!E23</f>
        <v>0</v>
      </c>
      <c r="F23" s="396">
        <f>'A4'!F23</f>
        <v>7.4234600000000006E-3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20.97282195999999</v>
      </c>
      <c r="M23" s="396">
        <f>'A4'!M23</f>
        <v>0</v>
      </c>
      <c r="N23" s="396">
        <f>'A4'!N23</f>
        <v>2.0496853000000002</v>
      </c>
      <c r="O23" s="396">
        <f>'A4'!O23</f>
        <v>23.105108479999998</v>
      </c>
      <c r="P23" s="396">
        <f>'A4'!P23</f>
        <v>0</v>
      </c>
      <c r="Q23" s="396">
        <f>'A4'!Q23</f>
        <v>0</v>
      </c>
      <c r="R23" s="396">
        <f>'A4'!R23</f>
        <v>20.03</v>
      </c>
      <c r="S23" s="396">
        <f>'A4'!S23</f>
        <v>0.91494969999999998</v>
      </c>
      <c r="T23" s="396">
        <f>'A4'!T23</f>
        <v>0</v>
      </c>
      <c r="U23" s="396">
        <f>'A4'!U23</f>
        <v>1.6E-2</v>
      </c>
      <c r="V23" s="396">
        <f>'A4'!V23</f>
        <v>0.60286954000000015</v>
      </c>
      <c r="W23" s="396">
        <f>'A4'!W23</f>
        <v>0</v>
      </c>
      <c r="X23" s="396">
        <f>'A4'!X23</f>
        <v>0</v>
      </c>
      <c r="Y23" s="396">
        <f>'A4'!Y23</f>
        <v>0</v>
      </c>
      <c r="Z23" s="396">
        <f>'A4'!Z23</f>
        <v>0</v>
      </c>
      <c r="AA23" s="396">
        <f>'A4'!AA23</f>
        <v>0</v>
      </c>
      <c r="AB23" s="396">
        <f>'A4'!AB23</f>
        <v>0</v>
      </c>
      <c r="AC23" s="396">
        <f>'A4'!AC23</f>
        <v>18.485810109999999</v>
      </c>
      <c r="AD23" s="396">
        <f>'A4'!AD23</f>
        <v>14.14730726</v>
      </c>
      <c r="AE23" s="396">
        <f>'A4'!AE23</f>
        <v>0</v>
      </c>
      <c r="AF23" s="396">
        <f>'A4'!AF23</f>
        <v>0</v>
      </c>
      <c r="AG23" s="396">
        <f>'A4'!AG23</f>
        <v>1.9551427600000002</v>
      </c>
      <c r="AH23" s="396">
        <f>'A4'!AH23</f>
        <v>0</v>
      </c>
      <c r="AI23" s="396">
        <f>'A4'!AI23</f>
        <v>0</v>
      </c>
      <c r="AJ23" s="396">
        <f>'A4'!AJ23</f>
        <v>6.0000000000000001E-3</v>
      </c>
      <c r="AK23" s="396">
        <f>'A4'!AK23</f>
        <v>0</v>
      </c>
      <c r="AL23" s="396">
        <f>'A4'!AL23</f>
        <v>2.5901669799999993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10.463580559999999</v>
      </c>
      <c r="AR23" s="396">
        <f>'A4'!AR23</f>
        <v>336.09025103999988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7.4234600000000006E-3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20.94232757999999</v>
      </c>
      <c r="M24" s="396">
        <f>'A4'!M24</f>
        <v>0</v>
      </c>
      <c r="N24" s="396">
        <f>'A4'!N24</f>
        <v>1.3121879800000005</v>
      </c>
      <c r="O24" s="396">
        <f>'A4'!O24</f>
        <v>23.067490359999997</v>
      </c>
      <c r="P24" s="396">
        <f>'A4'!P24</f>
        <v>0</v>
      </c>
      <c r="Q24" s="396">
        <f>'A4'!Q24</f>
        <v>0</v>
      </c>
      <c r="R24" s="396">
        <f>'A4'!R24</f>
        <v>20.03</v>
      </c>
      <c r="S24" s="396">
        <f>'A4'!S24</f>
        <v>0.89356015999999994</v>
      </c>
      <c r="T24" s="396">
        <f>'A4'!T24</f>
        <v>0</v>
      </c>
      <c r="U24" s="396">
        <f>'A4'!U24</f>
        <v>8.0000000000000002E-3</v>
      </c>
      <c r="V24" s="396">
        <f>'A4'!V24</f>
        <v>0.60286954000000015</v>
      </c>
      <c r="W24" s="396">
        <f>'A4'!W24</f>
        <v>0</v>
      </c>
      <c r="X24" s="396">
        <f>'A4'!X24</f>
        <v>0</v>
      </c>
      <c r="Y24" s="396">
        <f>'A4'!Y24</f>
        <v>0</v>
      </c>
      <c r="Z24" s="396">
        <f>'A4'!Z24</f>
        <v>0</v>
      </c>
      <c r="AA24" s="396">
        <f>'A4'!AA24</f>
        <v>0</v>
      </c>
      <c r="AB24" s="396">
        <f>'A4'!AB24</f>
        <v>0</v>
      </c>
      <c r="AC24" s="396">
        <f>'A4'!AC24</f>
        <v>18.436237209999998</v>
      </c>
      <c r="AD24" s="396">
        <f>'A4'!AD24</f>
        <v>14.08330726</v>
      </c>
      <c r="AE24" s="396">
        <f>'A4'!AE24</f>
        <v>0</v>
      </c>
      <c r="AF24" s="396">
        <f>'A4'!AF24</f>
        <v>0</v>
      </c>
      <c r="AG24" s="396">
        <f>'A4'!AG24</f>
        <v>1.5377800800000001</v>
      </c>
      <c r="AH24" s="396">
        <f>'A4'!AH24</f>
        <v>0</v>
      </c>
      <c r="AI24" s="396">
        <f>'A4'!AI24</f>
        <v>0</v>
      </c>
      <c r="AJ24" s="396">
        <f>'A4'!AJ24</f>
        <v>6.0000000000000001E-3</v>
      </c>
      <c r="AK24" s="396">
        <f>'A4'!AK24</f>
        <v>0</v>
      </c>
      <c r="AL24" s="396">
        <f>'A4'!AL24</f>
        <v>2.5296293599999995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1.1471566999999998</v>
      </c>
      <c r="AR24" s="396">
        <f>'A4'!AR24</f>
        <v>238.95366549999991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3.0494379999999998E-2</v>
      </c>
      <c r="M25" s="396">
        <f>'A4'!M25</f>
        <v>0</v>
      </c>
      <c r="N25" s="396">
        <f>'A4'!N25</f>
        <v>0.7374973199999999</v>
      </c>
      <c r="O25" s="396">
        <f>'A4'!O25</f>
        <v>3.7618119999999998E-2</v>
      </c>
      <c r="P25" s="396">
        <f>'A4'!P25</f>
        <v>0</v>
      </c>
      <c r="Q25" s="396">
        <f>'A4'!Q25</f>
        <v>0</v>
      </c>
      <c r="R25" s="396">
        <f>'A4'!R25</f>
        <v>0</v>
      </c>
      <c r="S25" s="396">
        <f>'A4'!S25</f>
        <v>2.1389539999999995E-2</v>
      </c>
      <c r="T25" s="396">
        <f>'A4'!T25</f>
        <v>0</v>
      </c>
      <c r="U25" s="396">
        <f>'A4'!U25</f>
        <v>8.0000000000000002E-3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4.9572899999999989E-2</v>
      </c>
      <c r="AD25" s="396">
        <f>'A4'!AD25</f>
        <v>6.4000000000000001E-2</v>
      </c>
      <c r="AE25" s="396">
        <f>'A4'!AE25</f>
        <v>0</v>
      </c>
      <c r="AF25" s="396">
        <f>'A4'!AF25</f>
        <v>0</v>
      </c>
      <c r="AG25" s="396">
        <f>'A4'!AG25</f>
        <v>0.41736267999999999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6.0537620000000007E-2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9.3164238599999987</v>
      </c>
      <c r="AR25" s="396">
        <f>'A4'!AR25</f>
        <v>97.136585539999999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338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13.284571280000002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3.1074000000000002E-3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339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13.284571280000002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340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3.1074000000000002E-3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1.490404E-2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61.911421359999999</v>
      </c>
      <c r="M29" s="396">
        <f>'A4'!M29</f>
        <v>0</v>
      </c>
      <c r="N29" s="396">
        <f>'A4'!N29</f>
        <v>4.8105328800000002</v>
      </c>
      <c r="O29" s="396">
        <f>'A4'!O29</f>
        <v>32.068435199999996</v>
      </c>
      <c r="P29" s="396">
        <f>'A4'!P29</f>
        <v>0</v>
      </c>
      <c r="Q29" s="396">
        <f>'A4'!Q29</f>
        <v>0</v>
      </c>
      <c r="R29" s="396">
        <f>'A4'!R29</f>
        <v>46.067999999999998</v>
      </c>
      <c r="S29" s="396">
        <f>'A4'!S29</f>
        <v>1.99379558</v>
      </c>
      <c r="T29" s="396">
        <f>'A4'!T29</f>
        <v>0</v>
      </c>
      <c r="U29" s="396">
        <f>'A4'!U29</f>
        <v>1.6E-2</v>
      </c>
      <c r="V29" s="396">
        <f>'A4'!V29</f>
        <v>1.5156166000000002</v>
      </c>
      <c r="W29" s="396">
        <f>'A4'!W29</f>
        <v>0</v>
      </c>
      <c r="X29" s="396">
        <f>'A4'!X29</f>
        <v>0</v>
      </c>
      <c r="Y29" s="396">
        <f>'A4'!Y29</f>
        <v>0.40820563999999998</v>
      </c>
      <c r="Z29" s="396">
        <f>'A4'!Z29</f>
        <v>1.4894167199999999</v>
      </c>
      <c r="AA29" s="396">
        <f>'A4'!AA29</f>
        <v>0</v>
      </c>
      <c r="AB29" s="396">
        <f>'A4'!AB29</f>
        <v>0</v>
      </c>
      <c r="AC29" s="396">
        <f>'A4'!AC29</f>
        <v>245.54960207999997</v>
      </c>
      <c r="AD29" s="396">
        <f>'A4'!AD29</f>
        <v>62.827755510000003</v>
      </c>
      <c r="AE29" s="396">
        <f>'A4'!AE29</f>
        <v>0</v>
      </c>
      <c r="AF29" s="396">
        <f>'A4'!AF29</f>
        <v>0</v>
      </c>
      <c r="AG29" s="396">
        <f>'A4'!AG29</f>
        <v>15.401829709999998</v>
      </c>
      <c r="AH29" s="396">
        <f>'A4'!AH29</f>
        <v>0</v>
      </c>
      <c r="AI29" s="396">
        <f>'A4'!AI29</f>
        <v>0</v>
      </c>
      <c r="AJ29" s="396">
        <f>'A4'!AJ29</f>
        <v>1.1480400000000002E-2</v>
      </c>
      <c r="AK29" s="396">
        <f>'A4'!AK29</f>
        <v>0</v>
      </c>
      <c r="AL29" s="396">
        <f>'A4'!AL29</f>
        <v>4.1449139399999995</v>
      </c>
      <c r="AM29" s="396">
        <f>'A4'!AM29</f>
        <v>0</v>
      </c>
      <c r="AN29" s="396">
        <f>'A4'!AN29</f>
        <v>0</v>
      </c>
      <c r="AO29" s="396">
        <f>'A4'!AO29</f>
        <v>0</v>
      </c>
      <c r="AP29" s="396">
        <f>'A4'!AP29</f>
        <v>0</v>
      </c>
      <c r="AQ29" s="396">
        <f>'A4'!AQ29</f>
        <v>10.980455799999998</v>
      </c>
      <c r="AR29" s="396">
        <f>'A4'!AR29</f>
        <v>1548.5202348599998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337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0</v>
      </c>
      <c r="M32" s="474">
        <f>'A4'!M32</f>
        <v>0</v>
      </c>
      <c r="N32" s="474">
        <f>'A4'!N32</f>
        <v>0.3181465</v>
      </c>
      <c r="O32" s="474">
        <f>'A4'!O32</f>
        <v>0</v>
      </c>
      <c r="P32" s="474">
        <f>'A4'!P32</f>
        <v>0</v>
      </c>
      <c r="Q32" s="474">
        <f>'A4'!Q32</f>
        <v>0</v>
      </c>
      <c r="R32" s="474">
        <f>'A4'!R32</f>
        <v>0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0</v>
      </c>
      <c r="W32" s="474">
        <f>'A4'!W32</f>
        <v>0</v>
      </c>
      <c r="X32" s="474">
        <f>'A4'!X32</f>
        <v>0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15.622627339999999</v>
      </c>
      <c r="AD32" s="474">
        <f>'A4'!AD32</f>
        <v>77.685750510000005</v>
      </c>
      <c r="AE32" s="474">
        <f>'A4'!AE32</f>
        <v>0</v>
      </c>
      <c r="AF32" s="474">
        <f>'A4'!AF32</f>
        <v>0</v>
      </c>
      <c r="AG32" s="474">
        <f>'A4'!AG32</f>
        <v>3.4110559999999998E-2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0</v>
      </c>
      <c r="AR32" s="474">
        <f>'A4'!AR32</f>
        <v>222.60258101999995</v>
      </c>
    </row>
    <row r="33" spans="1:67" s="26" customFormat="1" ht="18" customHeight="1">
      <c r="A33" s="74"/>
      <c r="B33" s="12" t="s">
        <v>331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0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0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12.031249040000001</v>
      </c>
      <c r="AD33" s="396">
        <f>'A4'!AD33</f>
        <v>43.517927100000009</v>
      </c>
      <c r="AE33" s="396">
        <f>'A4'!AE33</f>
        <v>0</v>
      </c>
      <c r="AF33" s="396">
        <f>'A4'!AF33</f>
        <v>0</v>
      </c>
      <c r="AG33" s="396">
        <f>'A4'!AG33</f>
        <v>0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21.945743180000001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0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5.0824682799999996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0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0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12.031249040000001</v>
      </c>
      <c r="AD35" s="396">
        <f>'A4'!AD35</f>
        <v>43.517927100000009</v>
      </c>
      <c r="AE35" s="396">
        <f>'A4'!AE35</f>
        <v>0</v>
      </c>
      <c r="AF35" s="396">
        <f>'A4'!AF35</f>
        <v>0</v>
      </c>
      <c r="AG35" s="396">
        <f>'A4'!AG35</f>
        <v>0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16.8632749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0</v>
      </c>
      <c r="M36" s="396">
        <f>'A4'!M36</f>
        <v>0</v>
      </c>
      <c r="N36" s="396">
        <f>'A4'!N36</f>
        <v>0.3181465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0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2.8653380799999999</v>
      </c>
      <c r="AD36" s="396">
        <f>'A4'!AD36</f>
        <v>33.913823409999999</v>
      </c>
      <c r="AE36" s="396">
        <f>'A4'!AE36</f>
        <v>0</v>
      </c>
      <c r="AF36" s="396">
        <f>'A4'!AF36</f>
        <v>0</v>
      </c>
      <c r="AG36" s="396">
        <f>'A4'!AG36</f>
        <v>3.4110559999999998E-2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179.64896353999995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0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0</v>
      </c>
      <c r="M38" s="396">
        <f>'A4'!M38</f>
        <v>0</v>
      </c>
      <c r="N38" s="396">
        <f>'A4'!N38</f>
        <v>0.3181465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0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2.8653380799999999</v>
      </c>
      <c r="AD38" s="396">
        <f>'A4'!AD38</f>
        <v>33.913823409999999</v>
      </c>
      <c r="AE38" s="396">
        <f>'A4'!AE38</f>
        <v>0</v>
      </c>
      <c r="AF38" s="396">
        <f>'A4'!AF38</f>
        <v>0</v>
      </c>
      <c r="AG38" s="396">
        <f>'A4'!AG38</f>
        <v>3.4110559999999998E-2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179.64896353999995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328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0.72604022000000001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0.72604022000000001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327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0.254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</v>
      </c>
      <c r="AR42" s="396">
        <f>'A4'!AR42</f>
        <v>21.007874299999997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0.254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4.4371293400000003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</v>
      </c>
      <c r="AR44" s="396">
        <f>'A4'!AR44</f>
        <v>16.570744959999999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338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0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339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340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0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0</v>
      </c>
      <c r="M48" s="396">
        <f>'A4'!M48</f>
        <v>0</v>
      </c>
      <c r="N48" s="396">
        <f>'A4'!N48</f>
        <v>0.3181465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0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15.622627339999999</v>
      </c>
      <c r="AD48" s="396">
        <f>'A4'!AD48</f>
        <v>77.685750510000005</v>
      </c>
      <c r="AE48" s="396">
        <f>'A4'!AE48</f>
        <v>0</v>
      </c>
      <c r="AF48" s="396">
        <f>'A4'!AF48</f>
        <v>0</v>
      </c>
      <c r="AG48" s="396">
        <f>'A4'!AG48</f>
        <v>3.4110559999999998E-2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0</v>
      </c>
      <c r="AR48" s="396">
        <f>'A4'!AR48</f>
        <v>222.60258101999995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0</v>
      </c>
      <c r="M50" s="396">
        <f>'A4'!M50</f>
        <v>0</v>
      </c>
      <c r="N50" s="396">
        <f>'A4'!N50</f>
        <v>0.3181465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15.622627339999999</v>
      </c>
      <c r="AD50" s="396">
        <f>'A4'!AD50</f>
        <v>77.685750510000034</v>
      </c>
      <c r="AE50" s="396">
        <f>'A4'!AE50</f>
        <v>0</v>
      </c>
      <c r="AF50" s="396">
        <f>'A4'!AF50</f>
        <v>0</v>
      </c>
      <c r="AG50" s="396">
        <f>'A4'!AG50</f>
        <v>3.4110559999999998E-2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0</v>
      </c>
      <c r="M51" s="396">
        <f>'A4'!M51</f>
        <v>0</v>
      </c>
      <c r="N51" s="396">
        <f>'A4'!N51</f>
        <v>0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0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0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</v>
      </c>
      <c r="AR51" s="396">
        <f>'A4'!AR51</f>
        <v>213.71104343999997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0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8.8915375799999996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337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0</v>
      </c>
      <c r="M55" s="474">
        <f>'A4'!M55</f>
        <v>0</v>
      </c>
      <c r="N55" s="474">
        <f>'A4'!N55</f>
        <v>2.2396844000000002</v>
      </c>
      <c r="O55" s="474">
        <f>'A4'!O55</f>
        <v>13.581099819999999</v>
      </c>
      <c r="P55" s="474">
        <f>'A4'!P55</f>
        <v>0</v>
      </c>
      <c r="Q55" s="474">
        <f>'A4'!Q55</f>
        <v>0</v>
      </c>
      <c r="R55" s="474">
        <f>'A4'!R55</f>
        <v>0</v>
      </c>
      <c r="S55" s="474">
        <f>'A4'!S55</f>
        <v>0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7.5481240000000005E-2</v>
      </c>
      <c r="Z55" s="474">
        <f>'A4'!Z55</f>
        <v>0</v>
      </c>
      <c r="AA55" s="474">
        <f>'A4'!AA55</f>
        <v>0</v>
      </c>
      <c r="AB55" s="474">
        <f>'A4'!AB55</f>
        <v>0</v>
      </c>
      <c r="AC55" s="474">
        <f>'A4'!AC55</f>
        <v>117.20021671999999</v>
      </c>
      <c r="AD55" s="474">
        <f>'A4'!AD55</f>
        <v>372.15511531999999</v>
      </c>
      <c r="AE55" s="474">
        <f>'A4'!AE55</f>
        <v>0</v>
      </c>
      <c r="AF55" s="474">
        <f>'A4'!AF55</f>
        <v>0</v>
      </c>
      <c r="AG55" s="474">
        <f>'A4'!AG55</f>
        <v>0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0.79878503999999995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29.543321059999993</v>
      </c>
      <c r="AR55" s="474">
        <f>'A4'!AR55</f>
        <v>428.58012617999998</v>
      </c>
    </row>
    <row r="56" spans="1:56" s="14" customFormat="1" ht="18" customHeight="1">
      <c r="A56" s="77"/>
      <c r="B56" s="12" t="s">
        <v>331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0</v>
      </c>
      <c r="M56" s="396">
        <f>'A4'!M56</f>
        <v>0</v>
      </c>
      <c r="N56" s="396">
        <f>'A4'!N56</f>
        <v>0</v>
      </c>
      <c r="O56" s="396">
        <f>'A4'!O56</f>
        <v>1.6090116399999999</v>
      </c>
      <c r="P56" s="396">
        <f>'A4'!P56</f>
        <v>0</v>
      </c>
      <c r="Q56" s="396">
        <f>'A4'!Q56</f>
        <v>0</v>
      </c>
      <c r="R56" s="396">
        <f>'A4'!R56</f>
        <v>0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7.5481240000000005E-2</v>
      </c>
      <c r="Z56" s="396">
        <f>'A4'!Z56</f>
        <v>0</v>
      </c>
      <c r="AA56" s="396">
        <f>'A4'!AA56</f>
        <v>0</v>
      </c>
      <c r="AB56" s="396">
        <f>'A4'!AB56</f>
        <v>0</v>
      </c>
      <c r="AC56" s="396">
        <f>'A4'!AC56</f>
        <v>46.202125919999993</v>
      </c>
      <c r="AD56" s="396">
        <f>'A4'!AD56</f>
        <v>62.273115320000002</v>
      </c>
      <c r="AE56" s="396">
        <f>'A4'!AE56</f>
        <v>0</v>
      </c>
      <c r="AF56" s="396">
        <f>'A4'!AF56</f>
        <v>0</v>
      </c>
      <c r="AG56" s="396">
        <f>'A4'!AG56</f>
        <v>0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0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2.1799009999999996</v>
      </c>
      <c r="AR56" s="396">
        <f>'A4'!AR56</f>
        <v>0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0</v>
      </c>
      <c r="AD57" s="396">
        <f>'A4'!AD57</f>
        <v>4.8000000000000001E-2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0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0</v>
      </c>
      <c r="M58" s="396">
        <f>'A4'!M58</f>
        <v>0</v>
      </c>
      <c r="N58" s="396">
        <f>'A4'!N58</f>
        <v>0</v>
      </c>
      <c r="O58" s="396">
        <f>'A4'!O58</f>
        <v>1.6090116399999999</v>
      </c>
      <c r="P58" s="396">
        <f>'A4'!P58</f>
        <v>0</v>
      </c>
      <c r="Q58" s="396">
        <f>'A4'!Q58</f>
        <v>0</v>
      </c>
      <c r="R58" s="396">
        <f>'A4'!R58</f>
        <v>0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7.5481240000000005E-2</v>
      </c>
      <c r="Z58" s="396">
        <f>'A4'!Z58</f>
        <v>0</v>
      </c>
      <c r="AA58" s="396">
        <f>'A4'!AA58</f>
        <v>0</v>
      </c>
      <c r="AB58" s="396">
        <f>'A4'!AB58</f>
        <v>0</v>
      </c>
      <c r="AC58" s="396">
        <f>'A4'!AC58</f>
        <v>46.202125919999993</v>
      </c>
      <c r="AD58" s="396">
        <f>'A4'!AD58</f>
        <v>62.22511532</v>
      </c>
      <c r="AE58" s="396">
        <f>'A4'!AE58</f>
        <v>0</v>
      </c>
      <c r="AF58" s="396">
        <f>'A4'!AF58</f>
        <v>0</v>
      </c>
      <c r="AG58" s="396">
        <f>'A4'!AG58</f>
        <v>0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0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2.1799009999999996</v>
      </c>
      <c r="AR58" s="396">
        <f>'A4'!AR58</f>
        <v>0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2.2396844000000002</v>
      </c>
      <c r="O59" s="396">
        <f>'A4'!O59</f>
        <v>0</v>
      </c>
      <c r="P59" s="396">
        <f>'A4'!P59</f>
        <v>0</v>
      </c>
      <c r="Q59" s="396">
        <f>'A4'!Q59</f>
        <v>0</v>
      </c>
      <c r="R59" s="396">
        <f>'A4'!R59</f>
        <v>0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0</v>
      </c>
      <c r="AA59" s="396">
        <f>'A4'!AA59</f>
        <v>0</v>
      </c>
      <c r="AB59" s="396">
        <f>'A4'!AB59</f>
        <v>0</v>
      </c>
      <c r="AC59" s="396">
        <f>'A4'!AC59</f>
        <v>49.074038319999993</v>
      </c>
      <c r="AD59" s="396">
        <f>'A4'!AD59</f>
        <v>299.31</v>
      </c>
      <c r="AE59" s="396">
        <f>'A4'!AE59</f>
        <v>0</v>
      </c>
      <c r="AF59" s="396">
        <f>'A4'!AF59</f>
        <v>0</v>
      </c>
      <c r="AG59" s="396">
        <f>'A4'!AG59</f>
        <v>0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0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15.149262159999994</v>
      </c>
      <c r="AR59" s="396">
        <f>'A4'!AR59</f>
        <v>417.13817835999998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4.9600000000000002E-4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0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2.2391884000000002</v>
      </c>
      <c r="O61" s="396">
        <f>'A4'!O61</f>
        <v>0</v>
      </c>
      <c r="P61" s="396">
        <f>'A4'!P61</f>
        <v>0</v>
      </c>
      <c r="Q61" s="396">
        <f>'A4'!Q61</f>
        <v>0</v>
      </c>
      <c r="R61" s="396">
        <f>'A4'!R61</f>
        <v>0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0</v>
      </c>
      <c r="AA61" s="396">
        <f>'A4'!AA61</f>
        <v>0</v>
      </c>
      <c r="AB61" s="396">
        <f>'A4'!AB61</f>
        <v>0</v>
      </c>
      <c r="AC61" s="396">
        <f>'A4'!AC61</f>
        <v>49.074038319999993</v>
      </c>
      <c r="AD61" s="396">
        <f>'A4'!AD61</f>
        <v>299.31</v>
      </c>
      <c r="AE61" s="396">
        <f>'A4'!AE61</f>
        <v>0</v>
      </c>
      <c r="AF61" s="396">
        <f>'A4'!AF61</f>
        <v>0</v>
      </c>
      <c r="AG61" s="396">
        <f>'A4'!AG61</f>
        <v>0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0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15.149262159999994</v>
      </c>
      <c r="AR61" s="396">
        <f>'A4'!AR61</f>
        <v>417.13817835999998</v>
      </c>
    </row>
    <row r="62" spans="1:56" s="14" customFormat="1" ht="18" customHeight="1">
      <c r="A62" s="77"/>
      <c r="B62" s="469" t="s">
        <v>328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0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0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327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11.972088179999998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21.924052480000004</v>
      </c>
      <c r="AD65" s="396">
        <f>'A4'!AD65</f>
        <v>10.571999999999999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0.79878503999999995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12.2141579</v>
      </c>
      <c r="AR65" s="396">
        <f>'A4'!AR65</f>
        <v>11.441947820000001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11.972088179999998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21.924052480000004</v>
      </c>
      <c r="AD66" s="396">
        <f>'A4'!AD66</f>
        <v>10.555999999999999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0.79878503999999995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12.2141579</v>
      </c>
      <c r="AR66" s="396">
        <f>'A4'!AR66</f>
        <v>11.441947820000001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1.6E-2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0</v>
      </c>
      <c r="AR67" s="396">
        <f>'A4'!AR67</f>
        <v>0</v>
      </c>
    </row>
    <row r="68" spans="1:44" s="14" customFormat="1" ht="18" customHeight="1">
      <c r="A68" s="77"/>
      <c r="B68" s="28" t="s">
        <v>338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339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340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0</v>
      </c>
      <c r="M71" s="396">
        <f>'A4'!M71</f>
        <v>0</v>
      </c>
      <c r="N71" s="396">
        <f>'A4'!N71</f>
        <v>2.2396844000000002</v>
      </c>
      <c r="O71" s="396">
        <f>'A4'!O71</f>
        <v>13.581099819999999</v>
      </c>
      <c r="P71" s="396">
        <f>'A4'!P71</f>
        <v>0</v>
      </c>
      <c r="Q71" s="396">
        <f>'A4'!Q71</f>
        <v>0</v>
      </c>
      <c r="R71" s="396">
        <f>'A4'!R71</f>
        <v>0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7.5481240000000005E-2</v>
      </c>
      <c r="Z71" s="396">
        <f>'A4'!Z71</f>
        <v>0</v>
      </c>
      <c r="AA71" s="396">
        <f>'A4'!AA71</f>
        <v>0</v>
      </c>
      <c r="AB71" s="396">
        <f>'A4'!AB71</f>
        <v>0</v>
      </c>
      <c r="AC71" s="396">
        <f>'A4'!AC71</f>
        <v>117.20021671999999</v>
      </c>
      <c r="AD71" s="396">
        <f>'A4'!AD71</f>
        <v>372.15511531999999</v>
      </c>
      <c r="AE71" s="396">
        <f>'A4'!AE71</f>
        <v>0</v>
      </c>
      <c r="AF71" s="396">
        <f>'A4'!AF71</f>
        <v>0</v>
      </c>
      <c r="AG71" s="396">
        <f>'A4'!AG71</f>
        <v>0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0.79878503999999995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29.543321059999993</v>
      </c>
      <c r="AR71" s="396">
        <f>'A4'!AR71</f>
        <v>428.58012617999998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0</v>
      </c>
      <c r="M73" s="396">
        <f>'A4'!M73</f>
        <v>0</v>
      </c>
      <c r="N73" s="396">
        <f>'A4'!N73</f>
        <v>2.2396844000000002</v>
      </c>
      <c r="O73" s="396">
        <f>'A4'!O73</f>
        <v>12.776593999999998</v>
      </c>
      <c r="P73" s="396">
        <f>'A4'!P73</f>
        <v>0</v>
      </c>
      <c r="Q73" s="396">
        <f>'A4'!Q73</f>
        <v>0</v>
      </c>
      <c r="R73" s="396">
        <f>'A4'!R73</f>
        <v>0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3.7740620000000002E-2</v>
      </c>
      <c r="Z73" s="396">
        <f>'A4'!Z73</f>
        <v>0</v>
      </c>
      <c r="AA73" s="396">
        <f>'A4'!AA73</f>
        <v>0</v>
      </c>
      <c r="AB73" s="396">
        <f>'A4'!AB73</f>
        <v>0</v>
      </c>
      <c r="AC73" s="396">
        <f>'A4'!AC73</f>
        <v>116.94363645999998</v>
      </c>
      <c r="AD73" s="396">
        <f>'A4'!AD73</f>
        <v>372.15511532000011</v>
      </c>
      <c r="AE73" s="396">
        <f>'A4'!AE73</f>
        <v>0</v>
      </c>
      <c r="AF73" s="396">
        <f>'A4'!AF73</f>
        <v>0</v>
      </c>
      <c r="AG73" s="396">
        <f>'A4'!AG73</f>
        <v>0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0.79878503999999995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28.364366379999993</v>
      </c>
      <c r="AR73" s="396">
        <f>'A4'!AR73</f>
        <v>378.4715608599999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</v>
      </c>
      <c r="M74" s="396">
        <f>'A4'!M74</f>
        <v>0</v>
      </c>
      <c r="N74" s="396">
        <f>'A4'!N74</f>
        <v>0</v>
      </c>
      <c r="O74" s="396">
        <f>'A4'!O74</f>
        <v>0.80450581999999993</v>
      </c>
      <c r="P74" s="396">
        <f>'A4'!P74</f>
        <v>0</v>
      </c>
      <c r="Q74" s="396">
        <f>'A4'!Q74</f>
        <v>0</v>
      </c>
      <c r="R74" s="396">
        <f>'A4'!R74</f>
        <v>0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3.7740620000000002E-2</v>
      </c>
      <c r="Z74" s="396">
        <f>'A4'!Z74</f>
        <v>0</v>
      </c>
      <c r="AA74" s="396">
        <f>'A4'!AA74</f>
        <v>0</v>
      </c>
      <c r="AB74" s="396">
        <f>'A4'!AB74</f>
        <v>0</v>
      </c>
      <c r="AC74" s="396">
        <f>'A4'!AC74</f>
        <v>0.25658026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0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0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1.1789546800000001</v>
      </c>
      <c r="AR74" s="396">
        <f>'A4'!AR74</f>
        <v>50.108565319999997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6" t="s">
        <v>226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44" s="14" customFormat="1" ht="14.25" hidden="1">
      <c r="A77" s="506" t="s">
        <v>227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AR77" s="274"/>
    </row>
    <row r="78" spans="1:44" s="14" customFormat="1" ht="14.25" hidden="1">
      <c r="A78" s="506" t="s">
        <v>228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AR78" s="274"/>
    </row>
    <row r="79" spans="1:44" s="44" customFormat="1" ht="12.75" hidden="1" customHeight="1">
      <c r="A79" s="506" t="s">
        <v>229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AR79" s="275"/>
    </row>
    <row r="80" spans="1:44" s="40" customFormat="1" ht="12.75" hidden="1" customHeight="1">
      <c r="A80" s="506" t="s">
        <v>230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AR80" s="197"/>
    </row>
    <row r="81" spans="1:13" ht="14.25" hidden="1">
      <c r="A81" s="506" t="s">
        <v>231</v>
      </c>
      <c r="B81" s="506"/>
      <c r="C81" s="506"/>
      <c r="D81" s="506"/>
      <c r="E81" s="506"/>
      <c r="F81" s="506"/>
      <c r="G81" s="506"/>
      <c r="H81" s="506"/>
      <c r="I81" s="506"/>
      <c r="J81" s="506"/>
      <c r="K81" s="506"/>
      <c r="L81" s="506"/>
      <c r="M81" s="506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331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328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327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337</v>
      </c>
      <c r="C28" s="75"/>
      <c r="D28" s="259">
        <f xml:space="preserve"> 'A5'!D28</f>
        <v>2156.97761636</v>
      </c>
      <c r="E28" s="259">
        <f xml:space="preserve"> 'A5'!E28</f>
        <v>15.276376150000001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2172.25399251</v>
      </c>
      <c r="N28" s="261"/>
      <c r="O28" s="236"/>
      <c r="P28" s="236"/>
    </row>
    <row r="29" spans="1:16" ht="18.75">
      <c r="A29" s="257"/>
      <c r="B29" s="12" t="s">
        <v>331</v>
      </c>
      <c r="C29" s="75"/>
      <c r="D29" s="259">
        <f xml:space="preserve"> 'A5'!D29</f>
        <v>1158.4345733</v>
      </c>
      <c r="E29" s="259">
        <f xml:space="preserve"> 'A5'!E29</f>
        <v>5.8109852399999999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1164.24555854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1158.4345733</v>
      </c>
      <c r="E31" s="259">
        <f xml:space="preserve"> 'A5'!E31</f>
        <v>5.8109852399999999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1164.24555854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140.65488427999998</v>
      </c>
      <c r="E32" s="259">
        <f xml:space="preserve"> 'A5'!E32</f>
        <v>0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140.65488427999998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0.49539653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0.49539653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140.15948774999998</v>
      </c>
      <c r="E34" s="259">
        <f xml:space="preserve"> 'A5'!E34</f>
        <v>0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140.15948774999998</v>
      </c>
      <c r="N34" s="261"/>
      <c r="O34" s="236"/>
      <c r="P34" s="236"/>
    </row>
    <row r="35" spans="1:16" ht="18.75">
      <c r="A35" s="257"/>
      <c r="B35" s="469" t="s">
        <v>328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327</v>
      </c>
      <c r="C38" s="75"/>
      <c r="D38" s="259">
        <f xml:space="preserve"> 'A5'!D38</f>
        <v>857.88815878000003</v>
      </c>
      <c r="E38" s="259">
        <f xml:space="preserve"> 'A5'!E38</f>
        <v>9.46539091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867.35354969000002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857.27538028000004</v>
      </c>
      <c r="E39" s="259">
        <f xml:space="preserve"> 'A5'!E39</f>
        <v>9.46539091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866.74077119000003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0.6127785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0.6127785</v>
      </c>
      <c r="N40" s="261"/>
      <c r="O40" s="236"/>
      <c r="P40" s="236"/>
    </row>
    <row r="41" spans="1:16" ht="18.75">
      <c r="A41" s="262"/>
      <c r="B41" s="28" t="s">
        <v>338</v>
      </c>
      <c r="C41" s="75"/>
      <c r="D41" s="259">
        <f xml:space="preserve"> 'A5'!D41</f>
        <v>0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0</v>
      </c>
      <c r="N41" s="261"/>
      <c r="O41" s="236"/>
      <c r="P41" s="236"/>
    </row>
    <row r="42" spans="1:16" ht="18.75">
      <c r="A42" s="262"/>
      <c r="B42" s="31" t="s">
        <v>339</v>
      </c>
      <c r="C42" s="75"/>
      <c r="D42" s="259">
        <f xml:space="preserve"> 'A5'!D42</f>
        <v>0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0</v>
      </c>
      <c r="N42" s="261"/>
      <c r="O42" s="236"/>
      <c r="P42" s="236"/>
    </row>
    <row r="43" spans="1:16" ht="18.75">
      <c r="A43" s="262"/>
      <c r="B43" s="31" t="s">
        <v>340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2156.97761636</v>
      </c>
      <c r="E44" s="259">
        <f xml:space="preserve"> 'A5'!E44</f>
        <v>15.276376150000001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2172.25399251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337</v>
      </c>
      <c r="C47" s="75"/>
      <c r="D47" s="259">
        <f xml:space="preserve"> 'A5'!D47</f>
        <v>1966.13308166</v>
      </c>
      <c r="E47" s="259">
        <f xml:space="preserve"> 'A5'!E47</f>
        <v>15.276376150000001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1981.40945781</v>
      </c>
      <c r="N47" s="261"/>
      <c r="O47" s="236"/>
      <c r="P47" s="236"/>
    </row>
    <row r="48" spans="1:16" ht="18.75">
      <c r="A48" s="257"/>
      <c r="B48" s="12" t="s">
        <v>331</v>
      </c>
      <c r="C48" s="75"/>
      <c r="D48" s="259">
        <f xml:space="preserve"> 'A5'!D48</f>
        <v>857.27538028000004</v>
      </c>
      <c r="E48" s="259">
        <f xml:space="preserve"> 'A5'!E48</f>
        <v>9.46539091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866.74077119000003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857.27538028000004</v>
      </c>
      <c r="E50" s="259">
        <f xml:space="preserve"> 'A5'!E50</f>
        <v>9.46539091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866.74077119000003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0</v>
      </c>
      <c r="E51" s="259">
        <f xml:space="preserve"> 'A5'!E51</f>
        <v>0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0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0</v>
      </c>
      <c r="E53" s="259">
        <f xml:space="preserve"> 'A5'!E53</f>
        <v>0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0</v>
      </c>
      <c r="N53" s="261"/>
      <c r="O53" s="236"/>
      <c r="P53" s="236"/>
    </row>
    <row r="54" spans="1:16" ht="18.75">
      <c r="A54" s="257"/>
      <c r="B54" s="469" t="s">
        <v>328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327</v>
      </c>
      <c r="C57" s="75"/>
      <c r="D57" s="259">
        <f xml:space="preserve"> 'A5'!D57</f>
        <v>1108.85770138</v>
      </c>
      <c r="E57" s="259">
        <f xml:space="preserve"> 'A5'!E57</f>
        <v>5.8109852399999999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1114.66868662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1108.85770138</v>
      </c>
      <c r="E58" s="259">
        <f xml:space="preserve"> 'A5'!E58</f>
        <v>5.8109852399999999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1114.66868662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0</v>
      </c>
      <c r="E59" s="259">
        <f xml:space="preserve"> 'A5'!E59</f>
        <v>0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0</v>
      </c>
      <c r="N59" s="261"/>
      <c r="O59" s="236"/>
      <c r="P59" s="236"/>
    </row>
    <row r="60" spans="1:16" ht="18.75">
      <c r="A60" s="262"/>
      <c r="B60" s="28" t="s">
        <v>338</v>
      </c>
      <c r="C60" s="75"/>
      <c r="D60" s="259">
        <f xml:space="preserve"> 'A5'!D60</f>
        <v>0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0</v>
      </c>
      <c r="N60" s="261"/>
      <c r="O60" s="236"/>
      <c r="P60" s="236"/>
    </row>
    <row r="61" spans="1:16" ht="18.75">
      <c r="A61" s="262"/>
      <c r="B61" s="31" t="s">
        <v>339</v>
      </c>
      <c r="C61" s="75"/>
      <c r="D61" s="259">
        <f xml:space="preserve"> 'A5'!D61</f>
        <v>0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0</v>
      </c>
      <c r="N61" s="261"/>
      <c r="O61" s="236"/>
      <c r="P61" s="236"/>
    </row>
    <row r="62" spans="1:16" ht="18.75">
      <c r="A62" s="262"/>
      <c r="B62" s="31" t="s">
        <v>340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1966.13308166</v>
      </c>
      <c r="E63" s="259">
        <f xml:space="preserve"> 'A5'!E63</f>
        <v>15.276376150000001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1981.40945781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4123.1106980200002</v>
      </c>
      <c r="E65" s="259">
        <f xml:space="preserve"> 'A5'!E65</f>
        <v>30.552752300000002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4153.6634503200003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68011.84494010004</v>
      </c>
      <c r="E67" s="441">
        <f xml:space="preserve"> 'A5'!E67</f>
        <v>7976.4601489800043</v>
      </c>
      <c r="F67" s="441">
        <f xml:space="preserve"> 'A5'!F67</f>
        <v>0.18568851</v>
      </c>
      <c r="G67" s="441">
        <f xml:space="preserve"> 'A5'!G67</f>
        <v>4.3660713100000006</v>
      </c>
      <c r="H67" s="441">
        <f xml:space="preserve"> 'A5'!H67</f>
        <v>6.7105673699999997</v>
      </c>
      <c r="I67" s="441">
        <f xml:space="preserve"> 'A5'!I67</f>
        <v>0.12986239999999999</v>
      </c>
      <c r="J67" s="441">
        <f xml:space="preserve"> 'A5'!J67</f>
        <v>2.9613E-3</v>
      </c>
      <c r="K67" s="441">
        <f xml:space="preserve"> 'A5'!K67</f>
        <v>0.24522136999999999</v>
      </c>
      <c r="L67" s="441">
        <f xml:space="preserve"> 'A5'!L67</f>
        <v>6.471629999999999E-2</v>
      </c>
      <c r="M67" s="441">
        <f xml:space="preserve"> 'A5'!M67</f>
        <v>76000.010177640041</v>
      </c>
      <c r="N67" s="246"/>
      <c r="O67" s="236"/>
      <c r="P67" s="236"/>
    </row>
    <row r="68" spans="1:20" s="44" customFormat="1" ht="18" customHeight="1">
      <c r="A68" s="506" t="s">
        <v>233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ht="21" customHeight="1">
      <c r="A70" s="506" t="s">
        <v>251</v>
      </c>
      <c r="B70" s="519"/>
      <c r="C70" s="519"/>
      <c r="D70" s="519"/>
      <c r="E70" s="519"/>
      <c r="F70" s="519"/>
      <c r="G70" s="519"/>
      <c r="H70" s="519"/>
      <c r="I70" s="519"/>
      <c r="J70" s="519"/>
      <c r="K70" s="519"/>
      <c r="L70" s="519"/>
      <c r="M70" s="519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331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328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327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337</v>
      </c>
      <c r="C28" s="75"/>
      <c r="D28" s="110">
        <f>'A6'!D28</f>
        <v>1994.0583767600001</v>
      </c>
      <c r="E28" s="110">
        <f>'A6'!E28</f>
        <v>305.71791411999999</v>
      </c>
      <c r="F28" s="110">
        <f>'A6'!F28</f>
        <v>1242.9002229200003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3542.6765138000001</v>
      </c>
      <c r="M28" s="49"/>
      <c r="N28" s="26"/>
      <c r="O28" s="26"/>
    </row>
    <row r="29" spans="1:24" s="14" customFormat="1" ht="18" customHeight="1">
      <c r="A29" s="29"/>
      <c r="B29" s="12" t="s">
        <v>331</v>
      </c>
      <c r="C29" s="75"/>
      <c r="D29" s="110">
        <f>'A6'!D29</f>
        <v>0</v>
      </c>
      <c r="E29" s="110">
        <f>'A6'!E29</f>
        <v>0</v>
      </c>
      <c r="F29" s="110">
        <f>'A6'!F29</f>
        <v>0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0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0</v>
      </c>
      <c r="E31" s="110">
        <f>'A6'!E31</f>
        <v>0</v>
      </c>
      <c r="F31" s="110">
        <f>'A6'!F31</f>
        <v>0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0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0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0</v>
      </c>
      <c r="M34" s="49"/>
      <c r="N34" s="26"/>
      <c r="O34" s="26"/>
    </row>
    <row r="35" spans="1:23" s="14" customFormat="1" ht="18" customHeight="1">
      <c r="A35" s="29"/>
      <c r="B35" s="469" t="s">
        <v>328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327</v>
      </c>
      <c r="C38" s="75"/>
      <c r="D38" s="110">
        <f>'A6'!D38</f>
        <v>1994.0583767600001</v>
      </c>
      <c r="E38" s="110">
        <f>'A6'!E38</f>
        <v>305.71791411999999</v>
      </c>
      <c r="F38" s="110">
        <f>'A6'!F38</f>
        <v>1242.9002229200003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3542.6765138000001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1994.0583767600001</v>
      </c>
      <c r="E40" s="110">
        <f>'A6'!E40</f>
        <v>305.71791411999999</v>
      </c>
      <c r="F40" s="110">
        <f>'A6'!F40</f>
        <v>1242.9002229200003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3542.6765138000001</v>
      </c>
      <c r="M40" s="49"/>
      <c r="N40" s="26"/>
      <c r="O40" s="26"/>
    </row>
    <row r="41" spans="1:23" s="14" customFormat="1" ht="18" customHeight="1">
      <c r="A41" s="30"/>
      <c r="B41" s="28" t="s">
        <v>338</v>
      </c>
      <c r="C41" s="75"/>
      <c r="D41" s="110">
        <f>'A6'!D41</f>
        <v>1994.0583767599996</v>
      </c>
      <c r="E41" s="110">
        <f>'A6'!E41</f>
        <v>320.63724678</v>
      </c>
      <c r="F41" s="110">
        <f>'A6'!F41</f>
        <v>1241.0911457100001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3555.7867692499999</v>
      </c>
      <c r="M41" s="49"/>
      <c r="N41" s="26"/>
      <c r="O41" s="26"/>
    </row>
    <row r="42" spans="1:23" s="14" customFormat="1" ht="18" customHeight="1">
      <c r="A42" s="30"/>
      <c r="B42" s="31" t="s">
        <v>339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340</v>
      </c>
      <c r="C43" s="75"/>
      <c r="D43" s="110">
        <f>'A6'!D43</f>
        <v>1994.0583767599996</v>
      </c>
      <c r="E43" s="110">
        <f>'A6'!E43</f>
        <v>320.63724678</v>
      </c>
      <c r="F43" s="110">
        <f>'A6'!F43</f>
        <v>1241.0911457100001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3555.7867692499999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3988.1167535199997</v>
      </c>
      <c r="E44" s="110">
        <f>'A6'!E44</f>
        <v>626.35516089999999</v>
      </c>
      <c r="F44" s="110">
        <f>'A6'!F44</f>
        <v>2483.9913686300006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7098.4632830499995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337</v>
      </c>
      <c r="C47" s="75"/>
      <c r="D47" s="110">
        <f>'A6'!D47</f>
        <v>0</v>
      </c>
      <c r="E47" s="110">
        <f>'A6'!E47</f>
        <v>0</v>
      </c>
      <c r="F47" s="110">
        <f>'A6'!F47</f>
        <v>0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0</v>
      </c>
      <c r="M47" s="49"/>
      <c r="N47" s="26"/>
      <c r="O47" s="26"/>
    </row>
    <row r="48" spans="1:23" s="14" customFormat="1" ht="18" customHeight="1">
      <c r="A48" s="29"/>
      <c r="B48" s="12" t="s">
        <v>331</v>
      </c>
      <c r="C48" s="75"/>
      <c r="D48" s="110">
        <f>'A6'!D48</f>
        <v>0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0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0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0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0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0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0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0</v>
      </c>
      <c r="M53" s="49"/>
      <c r="N53" s="26"/>
      <c r="O53" s="26"/>
    </row>
    <row r="54" spans="1:15" s="14" customFormat="1" ht="18" customHeight="1">
      <c r="A54" s="29"/>
      <c r="B54" s="469" t="s">
        <v>328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327</v>
      </c>
      <c r="C57" s="75"/>
      <c r="D57" s="110">
        <f>'A6'!D57</f>
        <v>0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0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0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0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0</v>
      </c>
      <c r="M59" s="49"/>
      <c r="N59" s="26"/>
      <c r="O59" s="26"/>
    </row>
    <row r="60" spans="1:15" s="14" customFormat="1" ht="18" customHeight="1">
      <c r="A60" s="30"/>
      <c r="B60" s="28" t="s">
        <v>338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339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340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0</v>
      </c>
      <c r="E63" s="110">
        <f>'A6'!E63</f>
        <v>0</v>
      </c>
      <c r="F63" s="110">
        <f>'A6'!F63</f>
        <v>0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0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3988.1167535199997</v>
      </c>
      <c r="E65" s="110">
        <f>'A6'!E65</f>
        <v>626.35516089999999</v>
      </c>
      <c r="F65" s="110">
        <f>'A6'!F65</f>
        <v>2483.9913686300006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7098.4632830499995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214707.82047722989</v>
      </c>
      <c r="E67" s="442">
        <f>'A6'!E67</f>
        <v>7213.5910455499998</v>
      </c>
      <c r="F67" s="442">
        <f>'A6'!F67</f>
        <v>16508.619335039999</v>
      </c>
      <c r="G67" s="442">
        <f>'A6'!G67</f>
        <v>5592.3132135199958</v>
      </c>
      <c r="H67" s="442">
        <f>'A6'!H67</f>
        <v>2217.9403812700002</v>
      </c>
      <c r="I67" s="442">
        <f>'A6'!I67</f>
        <v>4769.7912032900003</v>
      </c>
      <c r="J67" s="442">
        <f>'A6'!J67</f>
        <v>148.68825033000002</v>
      </c>
      <c r="K67" s="442">
        <f>'A6'!K67</f>
        <v>1315.8601618899997</v>
      </c>
      <c r="L67" s="442">
        <f>'A6'!L67</f>
        <v>252474.62406811994</v>
      </c>
      <c r="M67" s="49"/>
    </row>
    <row r="68" spans="1:20" s="44" customFormat="1" ht="18" hidden="1" customHeight="1">
      <c r="A68" s="506" t="s">
        <v>235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0" t="s">
        <v>236</v>
      </c>
      <c r="M9" s="521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5"/>
      <c r="M10" s="522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331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328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327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337</v>
      </c>
      <c r="C28" s="176"/>
      <c r="D28" s="479">
        <f>'A7'!D28</f>
        <v>0</v>
      </c>
      <c r="E28" s="479">
        <f>'A7'!E28</f>
        <v>0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0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331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1164.24555854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1164.24555854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140.65488427999998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0.49539653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140.15948774999998</v>
      </c>
    </row>
    <row r="35" spans="1:29" s="156" customFormat="1" ht="18" customHeight="1">
      <c r="A35" s="177"/>
      <c r="B35" s="469" t="s">
        <v>328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327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4410.0300634900004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866.74077119000003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3543.2892922999999</v>
      </c>
    </row>
    <row r="41" spans="1:29" s="480" customFormat="1" ht="18" customHeight="1">
      <c r="A41" s="482"/>
      <c r="B41" s="28" t="s">
        <v>338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3555.7867692499999</v>
      </c>
    </row>
    <row r="42" spans="1:29" s="156" customFormat="1" ht="18" customHeight="1">
      <c r="A42" s="179"/>
      <c r="B42" s="31" t="s">
        <v>339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0</v>
      </c>
    </row>
    <row r="43" spans="1:29" s="156" customFormat="1" ht="18" customHeight="1">
      <c r="A43" s="179"/>
      <c r="B43" s="31" t="s">
        <v>340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3555.7867692499999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9270.7172755600004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337</v>
      </c>
      <c r="C47" s="176"/>
      <c r="D47" s="479">
        <f>'A7'!D47</f>
        <v>0</v>
      </c>
      <c r="E47" s="479">
        <f>'A7'!E47</f>
        <v>0</v>
      </c>
      <c r="F47" s="479">
        <f>'A7'!F47</f>
        <v>0</v>
      </c>
      <c r="G47" s="479">
        <f>'A7'!G47</f>
        <v>0</v>
      </c>
      <c r="H47" s="479">
        <f>'A7'!H47</f>
        <v>0</v>
      </c>
      <c r="I47" s="479">
        <f>'A7'!I47</f>
        <v>0</v>
      </c>
      <c r="J47" s="479">
        <f>'A7'!J47</f>
        <v>0</v>
      </c>
      <c r="K47" s="479">
        <f>'A7'!K47</f>
        <v>0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331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866.74077119000003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866.74077119000003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0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0</v>
      </c>
    </row>
    <row r="54" spans="1:29" s="156" customFormat="1" ht="18" customHeight="1">
      <c r="A54" s="177"/>
      <c r="B54" s="469" t="s">
        <v>328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327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1114.66868662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1114.66868662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0</v>
      </c>
    </row>
    <row r="60" spans="1:29" s="480" customFormat="1" ht="18" customHeight="1">
      <c r="A60" s="482"/>
      <c r="B60" s="28" t="s">
        <v>338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0</v>
      </c>
    </row>
    <row r="61" spans="1:29" s="156" customFormat="1" ht="18" customHeight="1">
      <c r="A61" s="179"/>
      <c r="B61" s="31" t="s">
        <v>339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0</v>
      </c>
    </row>
    <row r="62" spans="1:29" s="156" customFormat="1" ht="18" customHeight="1">
      <c r="A62" s="179"/>
      <c r="B62" s="31" t="s">
        <v>340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1981.40945781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0</v>
      </c>
      <c r="L65" s="110">
        <f>'A7'!L65</f>
        <v>0</v>
      </c>
      <c r="M65" s="110">
        <f>'A7'!M65</f>
        <v>11252.12673337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663.21513745999994</v>
      </c>
      <c r="E69" s="442">
        <f>'A7'!E69</f>
        <v>3547.4806728400013</v>
      </c>
      <c r="F69" s="442">
        <f>'A7'!F69</f>
        <v>1566.94450826</v>
      </c>
      <c r="G69" s="442">
        <f>'A7'!G69</f>
        <v>71.593416080000011</v>
      </c>
      <c r="H69" s="442">
        <f>'A7'!H69</f>
        <v>31.314197150000005</v>
      </c>
      <c r="I69" s="442">
        <f>'A7'!I69</f>
        <v>47.160838459999994</v>
      </c>
      <c r="J69" s="442">
        <f>'A7'!J69</f>
        <v>206.62576847</v>
      </c>
      <c r="K69" s="442">
        <f>'A7'!K69</f>
        <v>6134.3345387200006</v>
      </c>
      <c r="L69" s="442">
        <f>'A7'!L69</f>
        <v>509.87211236500002</v>
      </c>
      <c r="M69" s="442">
        <f>'A7'!M69</f>
        <v>841360.67133946519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6" t="s">
        <v>235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O72" s="42"/>
      <c r="P72" s="42"/>
      <c r="T72" s="45"/>
    </row>
    <row r="73" spans="1:20" s="14" customFormat="1" ht="15" customHeight="1">
      <c r="A73" s="506" t="s">
        <v>239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26"/>
      <c r="O73" s="44"/>
      <c r="P73" s="44"/>
    </row>
    <row r="74" spans="1:20" s="14" customFormat="1" ht="14.25">
      <c r="A74" s="506" t="s">
        <v>240</v>
      </c>
      <c r="B74" s="507"/>
      <c r="C74" s="507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26"/>
      <c r="O74" s="44"/>
      <c r="P74" s="44"/>
    </row>
    <row r="75" spans="1:20" s="44" customFormat="1" ht="18" hidden="1" customHeight="1">
      <c r="A75" s="506" t="s">
        <v>213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O75" s="42"/>
      <c r="P75" s="42"/>
      <c r="T75" s="45"/>
    </row>
    <row r="76" spans="1:20" s="44" customFormat="1" ht="18" hidden="1" customHeight="1">
      <c r="A76" s="506" t="s">
        <v>241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6" t="s">
        <v>225</v>
      </c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331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328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327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337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331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328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327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338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339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340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337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331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328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327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338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339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340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1.490404E-2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61.911421359999999</v>
      </c>
      <c r="M62" s="389">
        <f>'A8'!M67</f>
        <v>0</v>
      </c>
      <c r="N62" s="389">
        <f>'A8'!N67</f>
        <v>7.368363780000001</v>
      </c>
      <c r="O62" s="389">
        <f>'A8'!O67</f>
        <v>45.649535019999995</v>
      </c>
      <c r="P62" s="389">
        <f>'A8'!P67</f>
        <v>0</v>
      </c>
      <c r="Q62" s="389">
        <f>'A8'!Q67</f>
        <v>0</v>
      </c>
      <c r="R62" s="389">
        <f>'A8'!R67</f>
        <v>46.067999999999998</v>
      </c>
      <c r="S62" s="389">
        <f>'A8'!S67</f>
        <v>1.99379558</v>
      </c>
      <c r="T62" s="389">
        <f>'A8'!T67</f>
        <v>0</v>
      </c>
      <c r="U62" s="389">
        <f>'A8'!U67</f>
        <v>1.6E-2</v>
      </c>
      <c r="V62" s="389">
        <f>'A8'!V67</f>
        <v>1.5156166000000002</v>
      </c>
      <c r="W62" s="389">
        <f>'A8'!W67</f>
        <v>0</v>
      </c>
      <c r="X62" s="389">
        <f>'A8'!X67</f>
        <v>0</v>
      </c>
      <c r="Y62" s="389">
        <f>'A8'!Y67</f>
        <v>0.48368687999999999</v>
      </c>
      <c r="Z62" s="389">
        <f>'A8'!Z67</f>
        <v>1.4894167199999999</v>
      </c>
      <c r="AA62" s="389">
        <f>'A8'!AA67</f>
        <v>0</v>
      </c>
      <c r="AB62" s="389">
        <f>'A8'!AB67</f>
        <v>0</v>
      </c>
      <c r="AC62" s="389">
        <f>'A8'!AC67</f>
        <v>378.37244613999997</v>
      </c>
      <c r="AD62" s="389">
        <f>'A8'!AD67</f>
        <v>512.66862133999996</v>
      </c>
      <c r="AE62" s="389">
        <f>'A8'!AE67</f>
        <v>0</v>
      </c>
      <c r="AF62" s="389">
        <f>'A8'!AF67</f>
        <v>0</v>
      </c>
      <c r="AG62" s="389">
        <f>'A8'!AG67</f>
        <v>15.435940269999998</v>
      </c>
      <c r="AH62" s="389">
        <f>'A8'!AH67</f>
        <v>0</v>
      </c>
      <c r="AI62" s="389">
        <f>'A8'!AI67</f>
        <v>0</v>
      </c>
      <c r="AJ62" s="389">
        <f>'A8'!AJ67</f>
        <v>1.1480400000000002E-2</v>
      </c>
      <c r="AK62" s="389">
        <f>'A8'!AK67</f>
        <v>0</v>
      </c>
      <c r="AL62" s="389">
        <f>'A8'!AL67</f>
        <v>4.9436989799999997</v>
      </c>
      <c r="AM62" s="389">
        <f>'A8'!AM67</f>
        <v>0</v>
      </c>
      <c r="AN62" s="389">
        <f>'A8'!AN67</f>
        <v>0</v>
      </c>
      <c r="AO62" s="389">
        <f>'A8'!AO67</f>
        <v>0</v>
      </c>
      <c r="AP62" s="389">
        <f>'A8'!AP67</f>
        <v>0</v>
      </c>
      <c r="AQ62" s="389">
        <f>'A8'!AQ67</f>
        <v>40.523776859999991</v>
      </c>
      <c r="AR62" s="389">
        <f>'A8'!AR67</f>
        <v>2199.7029420599997</v>
      </c>
    </row>
    <row r="63" spans="1:44" s="44" customFormat="1" ht="18" customHeight="1">
      <c r="A63" s="506" t="s">
        <v>242</v>
      </c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O63" s="42"/>
      <c r="P63" s="42"/>
      <c r="T63" s="45"/>
    </row>
    <row r="64" spans="1:44" s="44" customFormat="1" ht="18" hidden="1" customHeight="1">
      <c r="A64" s="506" t="s">
        <v>234</v>
      </c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2" t="s">
        <v>159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15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173</v>
      </c>
      <c r="F18" s="327">
        <v>110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21</v>
      </c>
      <c r="F20" s="328">
        <v>20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142</v>
      </c>
      <c r="F29" s="495" t="s">
        <v>143</v>
      </c>
      <c r="G29" s="496"/>
      <c r="H29" s="496"/>
      <c r="I29" s="497"/>
      <c r="J29" s="322"/>
    </row>
    <row r="30" spans="2:10" ht="34.5" thickBot="1">
      <c r="B30" s="316"/>
      <c r="C30" s="500"/>
      <c r="D30" s="501"/>
      <c r="E30" s="494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1" t="s">
        <v>137</v>
      </c>
      <c r="D31" s="492"/>
      <c r="E31" s="352">
        <v>2439.5625217299998</v>
      </c>
      <c r="F31" s="353">
        <v>0</v>
      </c>
      <c r="G31" s="354">
        <v>602.60162484</v>
      </c>
      <c r="H31" s="354">
        <v>10811.098208320009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3"/>
      <c r="B2" s="52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4"/>
      <c r="C3" s="524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4"/>
      <c r="C4" s="524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4"/>
      <c r="C6" s="524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4"/>
      <c r="C7" s="524"/>
      <c r="D7" s="204"/>
      <c r="E7" s="138"/>
      <c r="F7" s="140"/>
      <c r="I7" s="145" t="s">
        <v>343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4"/>
      <c r="C8" s="524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332</v>
      </c>
      <c r="C13" s="472"/>
      <c r="D13" s="471">
        <f>D14+D17+D20+D23</f>
        <v>234933.77088663034</v>
      </c>
      <c r="E13" s="471">
        <f t="shared" ref="E13:M13" si="0">E14+E17+E20+E23</f>
        <v>15945.915752469999</v>
      </c>
      <c r="F13" s="471">
        <f t="shared" si="0"/>
        <v>96.911411500000014</v>
      </c>
      <c r="G13" s="471">
        <f t="shared" si="0"/>
        <v>238.48710996999964</v>
      </c>
      <c r="H13" s="471">
        <f t="shared" si="0"/>
        <v>250.39602344000005</v>
      </c>
      <c r="I13" s="471">
        <f t="shared" si="0"/>
        <v>1.0744775200000001</v>
      </c>
      <c r="J13" s="471">
        <f t="shared" si="0"/>
        <v>0.42369352000000005</v>
      </c>
      <c r="K13" s="471">
        <f t="shared" si="0"/>
        <v>50.434633550000015</v>
      </c>
      <c r="L13" s="471">
        <f t="shared" si="0"/>
        <v>95.373344620000012</v>
      </c>
      <c r="M13" s="471">
        <f t="shared" si="0"/>
        <v>251612.7873332203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112713.36913853031</v>
      </c>
      <c r="E14" s="396">
        <f t="shared" si="1"/>
        <v>2560.8649828699981</v>
      </c>
      <c r="F14" s="396">
        <f t="shared" si="1"/>
        <v>27.36545344</v>
      </c>
      <c r="G14" s="396">
        <f t="shared" si="1"/>
        <v>30.02329422</v>
      </c>
      <c r="H14" s="396">
        <f t="shared" si="1"/>
        <v>17.012513779999999</v>
      </c>
      <c r="I14" s="396">
        <f t="shared" si="1"/>
        <v>0.12051605999999999</v>
      </c>
      <c r="J14" s="396">
        <f t="shared" si="1"/>
        <v>0</v>
      </c>
      <c r="K14" s="396">
        <f t="shared" si="1"/>
        <v>7.3281020300000002</v>
      </c>
      <c r="L14" s="396">
        <f t="shared" si="1"/>
        <v>0.39318078999999995</v>
      </c>
      <c r="M14" s="396">
        <f t="shared" si="1"/>
        <v>115356.4771817203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86885.020493280317</v>
      </c>
      <c r="E15" s="120">
        <v>1412.3661571599982</v>
      </c>
      <c r="F15" s="120">
        <v>3.0080464299999994</v>
      </c>
      <c r="G15" s="120">
        <v>4.9078825399999992</v>
      </c>
      <c r="H15" s="120">
        <v>7.1888520400000004</v>
      </c>
      <c r="I15" s="120">
        <v>0.12051605999999999</v>
      </c>
      <c r="J15" s="120">
        <v>0</v>
      </c>
      <c r="K15" s="120">
        <v>0</v>
      </c>
      <c r="L15" s="383">
        <v>0.36041671999999997</v>
      </c>
      <c r="M15" s="110">
        <f t="shared" ref="M15:M29" si="2">SUM(D15:L15)</f>
        <v>88312.9723642303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25828.348645249996</v>
      </c>
      <c r="E16" s="110">
        <v>1148.4988257099999</v>
      </c>
      <c r="F16" s="110">
        <v>24.357407009999999</v>
      </c>
      <c r="G16" s="110">
        <v>25.115411680000001</v>
      </c>
      <c r="H16" s="110">
        <v>9.8236617400000004</v>
      </c>
      <c r="I16" s="110">
        <v>0</v>
      </c>
      <c r="J16" s="110">
        <v>0</v>
      </c>
      <c r="K16" s="110">
        <v>7.3281020300000002</v>
      </c>
      <c r="L16" s="383">
        <v>3.2764069999999999E-2</v>
      </c>
      <c r="M16" s="110">
        <f t="shared" si="2"/>
        <v>27043.504817489997</v>
      </c>
      <c r="N16" s="26"/>
      <c r="O16" s="26"/>
    </row>
    <row r="17" spans="1:16" s="14" customFormat="1" ht="18" customHeight="1">
      <c r="A17" s="29"/>
      <c r="B17" s="12" t="s">
        <v>330</v>
      </c>
      <c r="C17" s="200"/>
      <c r="D17" s="396">
        <f t="shared" ref="D17:L17" si="3">SUM(D18:D19)</f>
        <v>50816.032080960031</v>
      </c>
      <c r="E17" s="396">
        <f t="shared" si="3"/>
        <v>5338.1688124600023</v>
      </c>
      <c r="F17" s="396">
        <f t="shared" si="3"/>
        <v>8.1839409899999982</v>
      </c>
      <c r="G17" s="396">
        <f t="shared" si="3"/>
        <v>14.864239129999998</v>
      </c>
      <c r="H17" s="396">
        <f t="shared" si="3"/>
        <v>168.44325824000003</v>
      </c>
      <c r="I17" s="396">
        <f t="shared" si="3"/>
        <v>0</v>
      </c>
      <c r="J17" s="396">
        <f t="shared" si="3"/>
        <v>0.27758041999999999</v>
      </c>
      <c r="K17" s="396">
        <f t="shared" si="3"/>
        <v>0</v>
      </c>
      <c r="L17" s="396">
        <f t="shared" si="3"/>
        <v>5.6700569900000009</v>
      </c>
      <c r="M17" s="110">
        <f t="shared" si="2"/>
        <v>56351.63996919003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12820.027523030074</v>
      </c>
      <c r="E18" s="120">
        <v>2323.2023524100027</v>
      </c>
      <c r="F18" s="120">
        <v>7.8228634299999991</v>
      </c>
      <c r="G18" s="120">
        <v>11.959055349999998</v>
      </c>
      <c r="H18" s="120">
        <v>168.18758220000004</v>
      </c>
      <c r="I18" s="120">
        <v>0</v>
      </c>
      <c r="J18" s="120">
        <v>0.27758041999999999</v>
      </c>
      <c r="K18" s="120">
        <v>0</v>
      </c>
      <c r="L18" s="383">
        <v>1.22648209</v>
      </c>
      <c r="M18" s="110">
        <f t="shared" si="2"/>
        <v>15332.703438930075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37996.004557929955</v>
      </c>
      <c r="E19" s="110">
        <v>3014.96646005</v>
      </c>
      <c r="F19" s="110">
        <v>0.36107755999999996</v>
      </c>
      <c r="G19" s="110">
        <v>2.9051837800000002</v>
      </c>
      <c r="H19" s="110">
        <v>0.25567603999999999</v>
      </c>
      <c r="I19" s="110">
        <v>0</v>
      </c>
      <c r="J19" s="110">
        <v>0</v>
      </c>
      <c r="K19" s="110">
        <v>0</v>
      </c>
      <c r="L19" s="383">
        <v>4.4435749000000007</v>
      </c>
      <c r="M19" s="110">
        <f t="shared" si="2"/>
        <v>41018.936530259954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1868.3177751799992</v>
      </c>
      <c r="E20" s="396">
        <f t="shared" si="4"/>
        <v>25.28123721</v>
      </c>
      <c r="F20" s="396">
        <f t="shared" si="4"/>
        <v>0.19342382999999999</v>
      </c>
      <c r="G20" s="396">
        <f t="shared" si="4"/>
        <v>1.1641550199999999</v>
      </c>
      <c r="H20" s="396">
        <f t="shared" si="4"/>
        <v>0.23716815000000002</v>
      </c>
      <c r="I20" s="396">
        <f t="shared" si="4"/>
        <v>0</v>
      </c>
      <c r="J20" s="396">
        <f t="shared" si="4"/>
        <v>0</v>
      </c>
      <c r="K20" s="396">
        <f t="shared" si="4"/>
        <v>0</v>
      </c>
      <c r="L20" s="396">
        <f t="shared" si="4"/>
        <v>1.085677E-2</v>
      </c>
      <c r="M20" s="396">
        <f t="shared" si="4"/>
        <v>1895.2046161599992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657.82360795999989</v>
      </c>
      <c r="E21" s="110">
        <v>9.3837048000000021</v>
      </c>
      <c r="F21" s="110">
        <v>0.19342382999999999</v>
      </c>
      <c r="G21" s="110">
        <v>0.74681803000000002</v>
      </c>
      <c r="H21" s="110">
        <v>0.18470353</v>
      </c>
      <c r="I21" s="110">
        <v>0</v>
      </c>
      <c r="J21" s="110">
        <v>0</v>
      </c>
      <c r="K21" s="110">
        <v>0</v>
      </c>
      <c r="L21" s="383">
        <v>1.085677E-2</v>
      </c>
      <c r="M21" s="110">
        <f t="shared" si="2"/>
        <v>668.34311491999995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1210.4941672199993</v>
      </c>
      <c r="E22" s="110">
        <v>15.89753241</v>
      </c>
      <c r="F22" s="110">
        <v>0</v>
      </c>
      <c r="G22" s="110">
        <v>0.41733699000000002</v>
      </c>
      <c r="H22" s="110">
        <v>5.2464620000000003E-2</v>
      </c>
      <c r="I22" s="110">
        <v>0</v>
      </c>
      <c r="J22" s="110">
        <v>0</v>
      </c>
      <c r="K22" s="110">
        <v>0</v>
      </c>
      <c r="L22" s="383">
        <v>0</v>
      </c>
      <c r="M22" s="110">
        <f t="shared" si="2"/>
        <v>1226.8615012399991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69536.051891960014</v>
      </c>
      <c r="E23" s="110">
        <f t="shared" si="5"/>
        <v>8021.6007199299984</v>
      </c>
      <c r="F23" s="110">
        <f t="shared" si="5"/>
        <v>61.168593240000021</v>
      </c>
      <c r="G23" s="110">
        <f t="shared" si="5"/>
        <v>192.43542159999964</v>
      </c>
      <c r="H23" s="110">
        <f t="shared" si="5"/>
        <v>64.703083270000008</v>
      </c>
      <c r="I23" s="110">
        <f t="shared" si="5"/>
        <v>0.95396146000000015</v>
      </c>
      <c r="J23" s="110">
        <f t="shared" si="5"/>
        <v>0.14611310000000002</v>
      </c>
      <c r="K23" s="110">
        <f t="shared" si="5"/>
        <v>43.106531520000011</v>
      </c>
      <c r="L23" s="383">
        <f t="shared" si="5"/>
        <v>89.299250070000014</v>
      </c>
      <c r="M23" s="110">
        <f t="shared" si="2"/>
        <v>78009.465566150015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40237.380813419964</v>
      </c>
      <c r="E24" s="110">
        <v>6133.8031953399995</v>
      </c>
      <c r="F24" s="110">
        <v>60.982904730000023</v>
      </c>
      <c r="G24" s="110">
        <v>188.06935028999965</v>
      </c>
      <c r="H24" s="110">
        <v>57.992515900000015</v>
      </c>
      <c r="I24" s="110">
        <v>0.82409906000000022</v>
      </c>
      <c r="J24" s="110">
        <v>0.14315180000000002</v>
      </c>
      <c r="K24" s="110">
        <v>42.861310150000008</v>
      </c>
      <c r="L24" s="383">
        <v>89.234781770000012</v>
      </c>
      <c r="M24" s="110">
        <f t="shared" si="2"/>
        <v>46811.29212245997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29298.671078540046</v>
      </c>
      <c r="E25" s="110">
        <v>1887.7975245899993</v>
      </c>
      <c r="F25" s="110">
        <v>0.18568851</v>
      </c>
      <c r="G25" s="110">
        <v>4.3660713100000006</v>
      </c>
      <c r="H25" s="110">
        <v>6.7105673699999997</v>
      </c>
      <c r="I25" s="110">
        <v>0.12986239999999999</v>
      </c>
      <c r="J25" s="110">
        <v>2.9613E-3</v>
      </c>
      <c r="K25" s="110">
        <v>0.24522136999999999</v>
      </c>
      <c r="L25" s="383">
        <v>6.4468299999999992E-2</v>
      </c>
      <c r="M25" s="110">
        <f t="shared" si="2"/>
        <v>31198.173443690044</v>
      </c>
      <c r="N25" s="26"/>
      <c r="P25" s="199"/>
    </row>
    <row r="26" spans="1:16" s="14" customFormat="1" ht="18" customHeight="1">
      <c r="A26" s="27"/>
      <c r="B26" s="470" t="s">
        <v>333</v>
      </c>
      <c r="C26" s="472"/>
      <c r="D26" s="471">
        <f t="shared" ref="D26:M26" si="6">D27+D28</f>
        <v>65289.010452570008</v>
      </c>
      <c r="E26" s="471">
        <f t="shared" si="6"/>
        <v>6864.3783268100005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6.6438393399999995</v>
      </c>
      <c r="M26" s="471">
        <f t="shared" si="6"/>
        <v>72160.032618720012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65288.658385960007</v>
      </c>
      <c r="E27" s="120">
        <v>6864.3526350400007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6.6422856399999999</v>
      </c>
      <c r="M27" s="110">
        <f t="shared" si="2"/>
        <v>72159.653306640015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0.35206660999999995</v>
      </c>
      <c r="E28" s="110">
        <v>2.5691769999999999E-2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1.5537000000000001E-3</v>
      </c>
      <c r="M28" s="110">
        <f t="shared" si="2"/>
        <v>0.37931207999999994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300222.78133920033</v>
      </c>
      <c r="E29" s="396">
        <f t="shared" si="7"/>
        <v>22810.29407928</v>
      </c>
      <c r="F29" s="396">
        <f t="shared" si="7"/>
        <v>96.911411500000014</v>
      </c>
      <c r="G29" s="396">
        <f t="shared" si="7"/>
        <v>238.48710996999964</v>
      </c>
      <c r="H29" s="396">
        <f t="shared" si="7"/>
        <v>250.39602344000005</v>
      </c>
      <c r="I29" s="396">
        <f t="shared" si="7"/>
        <v>1.0744775200000001</v>
      </c>
      <c r="J29" s="396">
        <f t="shared" si="7"/>
        <v>0.42369352000000005</v>
      </c>
      <c r="K29" s="396">
        <f t="shared" si="7"/>
        <v>50.434633550000015</v>
      </c>
      <c r="L29" s="396">
        <f t="shared" si="7"/>
        <v>102.01718396000001</v>
      </c>
      <c r="M29" s="110">
        <f t="shared" si="2"/>
        <v>323772.81995194039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335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332</v>
      </c>
      <c r="C32" s="472"/>
      <c r="D32" s="471">
        <f t="shared" ref="D32:M32" si="8">D33+D36+D39+D42</f>
        <v>6208.2007844399996</v>
      </c>
      <c r="E32" s="471">
        <f t="shared" si="8"/>
        <v>934.20013888000005</v>
      </c>
      <c r="F32" s="471">
        <f t="shared" si="8"/>
        <v>59.649963800000009</v>
      </c>
      <c r="G32" s="471">
        <f t="shared" si="8"/>
        <v>102.48507617</v>
      </c>
      <c r="H32" s="471">
        <f t="shared" si="8"/>
        <v>0</v>
      </c>
      <c r="I32" s="471">
        <f t="shared" si="8"/>
        <v>0</v>
      </c>
      <c r="J32" s="471">
        <f t="shared" si="8"/>
        <v>5.0806409999999996E-2</v>
      </c>
      <c r="K32" s="471">
        <f t="shared" si="8"/>
        <v>24.496705779999999</v>
      </c>
      <c r="L32" s="471">
        <f t="shared" si="8"/>
        <v>2.8936032200000001</v>
      </c>
      <c r="M32" s="471">
        <f t="shared" si="8"/>
        <v>7331.9770786999998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2736.8637822499995</v>
      </c>
      <c r="E33" s="396">
        <f t="shared" si="9"/>
        <v>182.45928374000002</v>
      </c>
      <c r="F33" s="396">
        <f t="shared" si="9"/>
        <v>29.920336830000004</v>
      </c>
      <c r="G33" s="396">
        <f t="shared" si="9"/>
        <v>2.26599372</v>
      </c>
      <c r="H33" s="396">
        <f t="shared" si="9"/>
        <v>0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0.37116270999999995</v>
      </c>
      <c r="M33" s="396">
        <f t="shared" si="9"/>
        <v>2951.8805592499994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415.08817372999994</v>
      </c>
      <c r="E34" s="120">
        <v>6.3951353900000001</v>
      </c>
      <c r="F34" s="120">
        <v>3.3456381400000001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0</v>
      </c>
      <c r="M34" s="110">
        <f>SUM(D34:L34)</f>
        <v>424.82894725999995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2321.7756085199994</v>
      </c>
      <c r="E35" s="110">
        <v>176.06414835000001</v>
      </c>
      <c r="F35" s="110">
        <v>26.574698690000002</v>
      </c>
      <c r="G35" s="110">
        <v>2.26599372</v>
      </c>
      <c r="H35" s="110">
        <v>0</v>
      </c>
      <c r="I35" s="110">
        <v>0</v>
      </c>
      <c r="J35" s="110">
        <v>0</v>
      </c>
      <c r="K35" s="110">
        <v>0</v>
      </c>
      <c r="L35" s="383">
        <v>0.37116270999999995</v>
      </c>
      <c r="M35" s="110">
        <f>SUM(D35:L35)</f>
        <v>2527.0516119899994</v>
      </c>
      <c r="N35" s="26"/>
    </row>
    <row r="36" spans="1:14" s="14" customFormat="1" ht="18" customHeight="1">
      <c r="A36" s="29"/>
      <c r="B36" s="12" t="s">
        <v>330</v>
      </c>
      <c r="C36" s="200"/>
      <c r="D36" s="396">
        <f t="shared" ref="D36:L36" si="10">SUM(D37:D38)</f>
        <v>784.65246125999988</v>
      </c>
      <c r="E36" s="396">
        <f t="shared" si="10"/>
        <v>8.568327459999999</v>
      </c>
      <c r="F36" s="396">
        <f t="shared" si="10"/>
        <v>3.5016587100000001</v>
      </c>
      <c r="G36" s="396">
        <f t="shared" si="10"/>
        <v>0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8.0237950000000002E-2</v>
      </c>
      <c r="M36" s="110">
        <f>SUM(D36:L36)</f>
        <v>796.80268537999984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46.372678619999995</v>
      </c>
      <c r="E37" s="120">
        <v>5.2330964799999995</v>
      </c>
      <c r="F37" s="120">
        <v>3.3456381400000001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54.951413239999994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738.27978263999989</v>
      </c>
      <c r="E38" s="110">
        <v>3.33523098</v>
      </c>
      <c r="F38" s="110">
        <v>0.15602057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3">
        <v>8.0237950000000002E-2</v>
      </c>
      <c r="M38" s="110">
        <f>SUM(D38:L38)</f>
        <v>741.85127213999988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0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0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383"/>
      <c r="M41" s="110">
        <f>SUM(D41:L41)</f>
        <v>0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2686.6845409300004</v>
      </c>
      <c r="E42" s="110">
        <f t="shared" si="12"/>
        <v>743.17252768000003</v>
      </c>
      <c r="F42" s="110">
        <f t="shared" si="12"/>
        <v>26.227968260000001</v>
      </c>
      <c r="G42" s="110">
        <f t="shared" si="12"/>
        <v>100.21908245</v>
      </c>
      <c r="H42" s="110">
        <f t="shared" si="12"/>
        <v>0</v>
      </c>
      <c r="I42" s="110">
        <f t="shared" si="12"/>
        <v>0</v>
      </c>
      <c r="J42" s="110">
        <f t="shared" si="12"/>
        <v>5.0806409999999996E-2</v>
      </c>
      <c r="K42" s="110">
        <f t="shared" si="12"/>
        <v>24.496705779999999</v>
      </c>
      <c r="L42" s="383">
        <f t="shared" si="12"/>
        <v>2.4422025600000001</v>
      </c>
      <c r="M42" s="110">
        <f>SUM(D42:L42)</f>
        <v>3583.2938340700002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1835.1910724500003</v>
      </c>
      <c r="E43" s="110">
        <v>608.75361529000008</v>
      </c>
      <c r="F43" s="110">
        <v>26.227968260000001</v>
      </c>
      <c r="G43" s="110">
        <v>100.21908245</v>
      </c>
      <c r="H43" s="110">
        <v>0</v>
      </c>
      <c r="I43" s="110">
        <v>0</v>
      </c>
      <c r="J43" s="110">
        <v>5.0806409999999996E-2</v>
      </c>
      <c r="K43" s="110">
        <v>24.496705779999999</v>
      </c>
      <c r="L43" s="383">
        <v>2.2185646700000001</v>
      </c>
      <c r="M43" s="110">
        <f>SUM(D43:L43)</f>
        <v>2597.1578153100004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851.49346847999982</v>
      </c>
      <c r="E44" s="110">
        <v>134.41891239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0.22363789000000001</v>
      </c>
      <c r="M44" s="110">
        <f>SUM(D44:L44)</f>
        <v>986.13601875999984</v>
      </c>
      <c r="N44" s="26"/>
    </row>
    <row r="45" spans="1:14" s="14" customFormat="1" ht="18" customHeight="1">
      <c r="A45" s="27"/>
      <c r="B45" s="470" t="s">
        <v>333</v>
      </c>
      <c r="C45" s="472"/>
      <c r="D45" s="471">
        <f t="shared" ref="D45:M45" si="13">D46+D47</f>
        <v>3161.3280005199986</v>
      </c>
      <c r="E45" s="471">
        <f t="shared" si="13"/>
        <v>116.80562226000001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3278.1336227799984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2626.5127125699987</v>
      </c>
      <c r="E46" s="120">
        <v>116.80562226000001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2743.3183348299985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534.81528794999997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534.81528794999997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9369.528784959999</v>
      </c>
      <c r="E48" s="396">
        <f t="shared" si="14"/>
        <v>1051.00576114</v>
      </c>
      <c r="F48" s="396">
        <f t="shared" si="14"/>
        <v>59.649963800000009</v>
      </c>
      <c r="G48" s="396">
        <f t="shared" si="14"/>
        <v>102.48507617</v>
      </c>
      <c r="H48" s="396">
        <f t="shared" si="14"/>
        <v>0</v>
      </c>
      <c r="I48" s="396">
        <f t="shared" si="14"/>
        <v>0</v>
      </c>
      <c r="J48" s="396">
        <f t="shared" si="14"/>
        <v>5.0806409999999996E-2</v>
      </c>
      <c r="K48" s="396">
        <f t="shared" si="14"/>
        <v>24.496705779999999</v>
      </c>
      <c r="L48" s="396">
        <f t="shared" si="14"/>
        <v>2.8936032200000001</v>
      </c>
      <c r="M48" s="110">
        <f>SUM(D48:L48)</f>
        <v>10610.11070148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867.22195968000028</v>
      </c>
      <c r="E50" s="111">
        <v>197.47219635000002</v>
      </c>
      <c r="F50" s="111">
        <v>0.15602057</v>
      </c>
      <c r="G50" s="111">
        <v>14.742706160000001</v>
      </c>
      <c r="H50" s="111">
        <v>0</v>
      </c>
      <c r="I50" s="111">
        <v>0</v>
      </c>
      <c r="J50" s="111">
        <v>0</v>
      </c>
      <c r="K50" s="111">
        <v>1.7312748</v>
      </c>
      <c r="L50" s="111">
        <v>1.7055279999999999E-2</v>
      </c>
      <c r="M50" s="110">
        <f>SUM(D50:L50)</f>
        <v>1081.3412128400003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7849.4672243700052</v>
      </c>
      <c r="E51" s="111">
        <v>848.77806713000007</v>
      </c>
      <c r="F51" s="111">
        <v>59.493943229999999</v>
      </c>
      <c r="G51" s="111">
        <v>87.742370010000002</v>
      </c>
      <c r="H51" s="111">
        <v>0</v>
      </c>
      <c r="I51" s="111">
        <v>0</v>
      </c>
      <c r="J51" s="111">
        <v>5.0806409999999996E-2</v>
      </c>
      <c r="K51" s="111">
        <v>22.765430979999998</v>
      </c>
      <c r="L51" s="111">
        <v>2.87654794</v>
      </c>
      <c r="M51" s="110">
        <f>SUM(D51:L51)</f>
        <v>8871.1743900700058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652.83960091999984</v>
      </c>
      <c r="E52" s="111">
        <v>4.7554976600000005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657.59509857999979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332</v>
      </c>
      <c r="C55" s="472"/>
      <c r="D55" s="471">
        <f t="shared" ref="D55:M55" si="15">D56+D59+D62+D65</f>
        <v>165044.252404</v>
      </c>
      <c r="E55" s="471">
        <f t="shared" si="15"/>
        <v>11189.923864340006</v>
      </c>
      <c r="F55" s="471">
        <f t="shared" si="15"/>
        <v>0.23344199999999998</v>
      </c>
      <c r="G55" s="471">
        <f t="shared" si="15"/>
        <v>7.9193434800000002</v>
      </c>
      <c r="H55" s="471">
        <f t="shared" si="15"/>
        <v>0</v>
      </c>
      <c r="I55" s="471">
        <f t="shared" si="15"/>
        <v>0</v>
      </c>
      <c r="J55" s="471">
        <f t="shared" si="15"/>
        <v>7.0328329999999994E-2</v>
      </c>
      <c r="K55" s="471">
        <f t="shared" si="15"/>
        <v>18.408574729999998</v>
      </c>
      <c r="L55" s="471">
        <f t="shared" si="15"/>
        <v>2.4800000000000001E-4</v>
      </c>
      <c r="M55" s="471">
        <f t="shared" si="15"/>
        <v>176260.80820488001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104073.51805188</v>
      </c>
      <c r="E56" s="396">
        <f t="shared" si="16"/>
        <v>3779.8413831400007</v>
      </c>
      <c r="F56" s="396">
        <f t="shared" si="16"/>
        <v>0.23344199999999998</v>
      </c>
      <c r="G56" s="396">
        <f t="shared" si="16"/>
        <v>5.6084771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7.0730924599999998</v>
      </c>
      <c r="L56" s="396">
        <f t="shared" si="16"/>
        <v>0</v>
      </c>
      <c r="M56" s="396">
        <f t="shared" si="16"/>
        <v>107866.27444658001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54100.004910719988</v>
      </c>
      <c r="E57" s="120">
        <v>3377.2029773500008</v>
      </c>
      <c r="F57" s="120">
        <v>2.3372029999999999E-2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57477.231260099994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49973.513141160009</v>
      </c>
      <c r="E58" s="110">
        <v>402.63840578999981</v>
      </c>
      <c r="F58" s="110">
        <v>0.21006996999999999</v>
      </c>
      <c r="G58" s="110">
        <v>5.6084771</v>
      </c>
      <c r="H58" s="110">
        <v>0</v>
      </c>
      <c r="I58" s="110">
        <v>0</v>
      </c>
      <c r="J58" s="110">
        <v>0</v>
      </c>
      <c r="K58" s="110">
        <v>7.0730924599999998</v>
      </c>
      <c r="L58" s="383">
        <v>0</v>
      </c>
      <c r="M58" s="110">
        <f>SUM(D58:L58)</f>
        <v>50389.043186480012</v>
      </c>
      <c r="N58" s="26"/>
    </row>
    <row r="59" spans="1:24" s="14" customFormat="1" ht="18" customHeight="1">
      <c r="A59" s="30"/>
      <c r="B59" s="12" t="s">
        <v>330</v>
      </c>
      <c r="C59" s="200"/>
      <c r="D59" s="396">
        <f t="shared" ref="D59:L59" si="17">SUM(D60:D61)</f>
        <v>34590.063163539999</v>
      </c>
      <c r="E59" s="396">
        <f t="shared" si="17"/>
        <v>6058.1098720900054</v>
      </c>
      <c r="F59" s="396">
        <f t="shared" si="17"/>
        <v>0</v>
      </c>
      <c r="G59" s="396">
        <f t="shared" si="17"/>
        <v>0</v>
      </c>
      <c r="H59" s="396">
        <f t="shared" si="17"/>
        <v>0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2.4800000000000001E-4</v>
      </c>
      <c r="M59" s="110">
        <f>SUM(D59:L59)</f>
        <v>40648.17328363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14426.030461370005</v>
      </c>
      <c r="E60" s="120">
        <v>5127.7962202200051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383">
        <v>2.4800000000000001E-4</v>
      </c>
      <c r="M60" s="110">
        <f>SUM(D60:L60)</f>
        <v>19553.82692959001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20164.032702169992</v>
      </c>
      <c r="E61" s="110">
        <v>930.31365187000029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383">
        <v>0</v>
      </c>
      <c r="M61" s="110">
        <f>SUM(D61:L61)</f>
        <v>21094.346354039993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8457.6682627399987</v>
      </c>
      <c r="E62" s="396">
        <f t="shared" si="18"/>
        <v>557.33762677000004</v>
      </c>
      <c r="F62" s="396">
        <f t="shared" si="18"/>
        <v>0</v>
      </c>
      <c r="G62" s="396">
        <f t="shared" si="18"/>
        <v>0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9015.0058895099992</v>
      </c>
      <c r="N62" s="26"/>
    </row>
    <row r="63" spans="1:24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383"/>
      <c r="M63" s="110">
        <f>SUM(D63:L63)</f>
        <v>0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8457.6682627399987</v>
      </c>
      <c r="E64" s="110">
        <v>557.33762677000004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9015.0058895099992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17923.002925839995</v>
      </c>
      <c r="E65" s="110">
        <f t="shared" si="19"/>
        <v>794.63498234000008</v>
      </c>
      <c r="F65" s="110">
        <f t="shared" si="19"/>
        <v>0</v>
      </c>
      <c r="G65" s="110">
        <f t="shared" si="19"/>
        <v>2.3108663799999998</v>
      </c>
      <c r="H65" s="110">
        <f t="shared" si="19"/>
        <v>0</v>
      </c>
      <c r="I65" s="110">
        <f t="shared" si="19"/>
        <v>0</v>
      </c>
      <c r="J65" s="110">
        <f t="shared" si="19"/>
        <v>7.0328329999999994E-2</v>
      </c>
      <c r="K65" s="110">
        <f t="shared" si="19"/>
        <v>11.335482269999998</v>
      </c>
      <c r="L65" s="383">
        <f t="shared" si="19"/>
        <v>0</v>
      </c>
      <c r="M65" s="110">
        <f>SUM(D65:L65)</f>
        <v>18731.354585159996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4172.8945609699986</v>
      </c>
      <c r="E66" s="110">
        <v>475.61079000000007</v>
      </c>
      <c r="F66" s="110">
        <v>0</v>
      </c>
      <c r="G66" s="110">
        <v>2.3108663799999998</v>
      </c>
      <c r="H66" s="110">
        <v>0</v>
      </c>
      <c r="I66" s="110">
        <v>0</v>
      </c>
      <c r="J66" s="110">
        <v>7.0328329999999994E-2</v>
      </c>
      <c r="K66" s="110">
        <v>11.335482269999998</v>
      </c>
      <c r="L66" s="383">
        <v>0</v>
      </c>
      <c r="M66" s="110">
        <f>SUM(D66:L66)</f>
        <v>4662.2220279499988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13750.108364869999</v>
      </c>
      <c r="E67" s="110">
        <v>319.02419234000001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14069.13255721</v>
      </c>
      <c r="N67" s="26"/>
    </row>
    <row r="68" spans="1:28" s="14" customFormat="1" ht="18" customHeight="1">
      <c r="A68" s="29"/>
      <c r="B68" s="470" t="s">
        <v>333</v>
      </c>
      <c r="C68" s="472"/>
      <c r="D68" s="471">
        <f t="shared" ref="D68:M68" si="20">D69+D70</f>
        <v>54113.2</v>
      </c>
      <c r="E68" s="471">
        <f t="shared" si="20"/>
        <v>13331.23831164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67444.438311639999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54113.2</v>
      </c>
      <c r="E69" s="120">
        <v>13331.23831164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67444.438311639999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219157.45240399998</v>
      </c>
      <c r="E71" s="396">
        <f t="shared" si="21"/>
        <v>24521.162175980004</v>
      </c>
      <c r="F71" s="396">
        <f t="shared" si="21"/>
        <v>0.23344199999999998</v>
      </c>
      <c r="G71" s="396">
        <f t="shared" si="21"/>
        <v>7.9193434800000002</v>
      </c>
      <c r="H71" s="396">
        <f t="shared" si="21"/>
        <v>0</v>
      </c>
      <c r="I71" s="396">
        <f t="shared" si="21"/>
        <v>0</v>
      </c>
      <c r="J71" s="396">
        <f t="shared" si="21"/>
        <v>7.0328329999999994E-2</v>
      </c>
      <c r="K71" s="396">
        <f t="shared" si="21"/>
        <v>18.408574729999998</v>
      </c>
      <c r="L71" s="396">
        <f t="shared" si="21"/>
        <v>2.4800000000000001E-4</v>
      </c>
      <c r="M71" s="110">
        <f>SUM(D71:L71)</f>
        <v>243705.24651651998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215874.37439596106</v>
      </c>
      <c r="E73" s="111">
        <v>24369.973853230109</v>
      </c>
      <c r="F73" s="111">
        <v>0.12809108</v>
      </c>
      <c r="G73" s="111">
        <v>3.9594908100000001</v>
      </c>
      <c r="H73" s="111">
        <v>0</v>
      </c>
      <c r="I73" s="111">
        <v>0</v>
      </c>
      <c r="J73" s="111">
        <v>3.5155929999999995E-2</v>
      </c>
      <c r="K73" s="111">
        <v>10.069775040000001</v>
      </c>
      <c r="L73" s="111">
        <v>2.4800000000000001E-4</v>
      </c>
      <c r="M73" s="110">
        <f>SUM(D73:L73)</f>
        <v>240258.54101005115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3010.917759129999</v>
      </c>
      <c r="E74" s="111">
        <v>139.40545547000002</v>
      </c>
      <c r="F74" s="111">
        <v>0.10535092</v>
      </c>
      <c r="G74" s="111">
        <v>3.9598526699999992</v>
      </c>
      <c r="H74" s="111">
        <v>0</v>
      </c>
      <c r="I74" s="111">
        <v>0</v>
      </c>
      <c r="J74" s="111">
        <v>3.5172400000000006E-2</v>
      </c>
      <c r="K74" s="111">
        <v>8.3387996900000001</v>
      </c>
      <c r="L74" s="111">
        <v>0</v>
      </c>
      <c r="M74" s="110">
        <f>SUM(D74:L74)</f>
        <v>3162.7623902799996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272.16024891999996</v>
      </c>
      <c r="E75" s="123">
        <v>11.78286729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283.94311620999997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317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0.88077768038203375</v>
      </c>
      <c r="B4" s="463" t="s">
        <v>346</v>
      </c>
    </row>
    <row r="5" spans="1:2" ht="15" customHeight="1">
      <c r="A5" s="462">
        <v>7.9282432509151818E-2</v>
      </c>
      <c r="B5" s="463" t="s">
        <v>354</v>
      </c>
    </row>
    <row r="6" spans="1:2" ht="15" customHeight="1">
      <c r="A6" s="462">
        <v>2.4714433840408764E-2</v>
      </c>
      <c r="B6" s="463" t="s">
        <v>767</v>
      </c>
    </row>
    <row r="7" spans="1:2" ht="15" customHeight="1">
      <c r="A7" s="462">
        <v>3.3778112013822382E-3</v>
      </c>
      <c r="B7" s="463" t="s">
        <v>768</v>
      </c>
    </row>
    <row r="8" spans="1:2" ht="15" customHeight="1">
      <c r="A8" s="462">
        <v>2.0889368768440102E-3</v>
      </c>
      <c r="B8" s="463" t="s">
        <v>374</v>
      </c>
    </row>
    <row r="9" spans="1:2" ht="15" customHeight="1">
      <c r="A9" s="462">
        <v>1.4830024428352522E-3</v>
      </c>
      <c r="B9" s="463" t="s">
        <v>769</v>
      </c>
    </row>
    <row r="10" spans="1:2" ht="15" customHeight="1">
      <c r="A10" s="462">
        <v>1.3797254695649261E-3</v>
      </c>
      <c r="B10" s="463" t="s">
        <v>770</v>
      </c>
    </row>
    <row r="11" spans="1:2" ht="15" customHeight="1">
      <c r="A11" s="462">
        <v>8.620608610124123E-4</v>
      </c>
      <c r="B11" s="463" t="s">
        <v>369</v>
      </c>
    </row>
    <row r="12" spans="1:2" ht="15" customHeight="1">
      <c r="A12" s="462">
        <v>8.474992398898874E-4</v>
      </c>
      <c r="B12" s="463" t="s">
        <v>771</v>
      </c>
    </row>
    <row r="13" spans="1:2" ht="15" customHeight="1">
      <c r="A13" s="462">
        <v>8.2095614369432539E-4</v>
      </c>
      <c r="B13" s="463" t="s">
        <v>308</v>
      </c>
    </row>
    <row r="14" spans="1:2" ht="15" customHeight="1">
      <c r="A14" s="462">
        <v>6.7705324252355522E-4</v>
      </c>
      <c r="B14" s="463" t="s">
        <v>351</v>
      </c>
    </row>
    <row r="15" spans="1:2" ht="15" customHeight="1">
      <c r="A15" s="462">
        <v>4.5144593421771748E-4</v>
      </c>
      <c r="B15" s="463" t="s">
        <v>772</v>
      </c>
    </row>
    <row r="16" spans="1:2" ht="15" customHeight="1">
      <c r="A16" s="462">
        <v>3.8809123498337154E-4</v>
      </c>
      <c r="B16" s="463" t="s">
        <v>357</v>
      </c>
    </row>
    <row r="17" spans="1:2">
      <c r="A17" s="467">
        <v>3.2045161802519761E-4</v>
      </c>
      <c r="B17" s="461" t="s">
        <v>773</v>
      </c>
    </row>
    <row r="18" spans="1:2">
      <c r="A18" s="467">
        <v>3.1982376702179542E-4</v>
      </c>
      <c r="B18" s="461" t="s">
        <v>403</v>
      </c>
    </row>
    <row r="19" spans="1:2">
      <c r="A19" s="467">
        <v>2.3063265283087856E-4</v>
      </c>
      <c r="B19" s="461" t="s">
        <v>774</v>
      </c>
    </row>
    <row r="20" spans="1:2">
      <c r="A20" s="467">
        <v>2.2682807494730443E-4</v>
      </c>
      <c r="B20" s="461" t="s">
        <v>775</v>
      </c>
    </row>
    <row r="21" spans="1:2">
      <c r="A21" s="467">
        <v>1.7072115044292532E-4</v>
      </c>
      <c r="B21" s="461" t="s">
        <v>285</v>
      </c>
    </row>
    <row r="22" spans="1:2">
      <c r="A22" s="467">
        <v>1.487875413763883E-4</v>
      </c>
      <c r="B22" s="461" t="s">
        <v>318</v>
      </c>
    </row>
    <row r="23" spans="1:2">
      <c r="A23" s="467">
        <v>1.4568320182430851E-4</v>
      </c>
      <c r="B23" s="461" t="s">
        <v>776</v>
      </c>
    </row>
    <row r="24" spans="1:2">
      <c r="A24" s="467">
        <v>1.2806129180596823E-4</v>
      </c>
      <c r="B24" s="461" t="s">
        <v>777</v>
      </c>
    </row>
    <row r="25" spans="1:2">
      <c r="A25" s="467">
        <v>1.2051607936294335E-4</v>
      </c>
      <c r="B25" s="461" t="s">
        <v>778</v>
      </c>
    </row>
    <row r="26" spans="1:2">
      <c r="A26" s="467">
        <v>8.9907990468669963E-5</v>
      </c>
      <c r="B26" s="461" t="s">
        <v>779</v>
      </c>
    </row>
    <row r="27" spans="1:2">
      <c r="A27" s="467">
        <v>8.6199980716706716E-5</v>
      </c>
      <c r="B27" s="461" t="s">
        <v>287</v>
      </c>
    </row>
    <row r="28" spans="1:2">
      <c r="A28" s="467">
        <v>7.1982514517522747E-5</v>
      </c>
      <c r="B28" s="461" t="s">
        <v>780</v>
      </c>
    </row>
    <row r="29" spans="1:2">
      <c r="A29" s="467">
        <v>6.5732087073366069E-5</v>
      </c>
      <c r="B29" s="461" t="s">
        <v>305</v>
      </c>
    </row>
    <row r="30" spans="1:2">
      <c r="A30" s="467">
        <v>5.5272965187665416E-5</v>
      </c>
      <c r="B30" s="461" t="s">
        <v>293</v>
      </c>
    </row>
    <row r="31" spans="1:2">
      <c r="A31" s="467">
        <v>5.2384890191916612E-5</v>
      </c>
      <c r="B31" s="461" t="s">
        <v>288</v>
      </c>
    </row>
    <row r="32" spans="1:2">
      <c r="A32" s="467">
        <v>5.222730108078407E-5</v>
      </c>
      <c r="B32" s="461" t="s">
        <v>781</v>
      </c>
    </row>
    <row r="33" spans="1:2" hidden="1">
      <c r="A33" s="467">
        <v>4.8219835131561236E-5</v>
      </c>
      <c r="B33" s="461" t="s">
        <v>292</v>
      </c>
    </row>
    <row r="34" spans="1:2" hidden="1">
      <c r="A34" s="467">
        <v>4.744236181325794E-5</v>
      </c>
      <c r="B34" s="461" t="s">
        <v>282</v>
      </c>
    </row>
    <row r="35" spans="1:2" hidden="1">
      <c r="A35" s="467">
        <v>4.5282988258769969E-5</v>
      </c>
      <c r="B35" s="461" t="s">
        <v>782</v>
      </c>
    </row>
    <row r="36" spans="1:2" hidden="1">
      <c r="A36" s="467">
        <v>4.3862253383579256E-5</v>
      </c>
      <c r="B36" s="461" t="s">
        <v>783</v>
      </c>
    </row>
    <row r="37" spans="1:2" hidden="1">
      <c r="A37" s="467">
        <v>3.9151784855937089E-5</v>
      </c>
      <c r="B37" s="461" t="s">
        <v>784</v>
      </c>
    </row>
    <row r="38" spans="1:2" hidden="1">
      <c r="A38" s="467">
        <v>3.7335581958705185E-5</v>
      </c>
      <c r="B38" s="461" t="s">
        <v>362</v>
      </c>
    </row>
    <row r="39" spans="1:2" hidden="1">
      <c r="A39" s="467">
        <v>3.4173529015441539E-5</v>
      </c>
      <c r="B39" s="461" t="s">
        <v>284</v>
      </c>
    </row>
    <row r="40" spans="1:2" hidden="1">
      <c r="A40" s="467">
        <v>3.2975047412468186E-5</v>
      </c>
      <c r="B40" s="461" t="s">
        <v>281</v>
      </c>
    </row>
    <row r="41" spans="1:2" hidden="1">
      <c r="A41" s="467">
        <v>2.4495251757886865E-5</v>
      </c>
      <c r="B41" s="461" t="s">
        <v>311</v>
      </c>
    </row>
    <row r="42" spans="1:2" hidden="1">
      <c r="A42" s="467">
        <v>2.0967091531308467E-5</v>
      </c>
      <c r="B42" s="461" t="s">
        <v>295</v>
      </c>
    </row>
    <row r="43" spans="1:2" hidden="1">
      <c r="A43" s="467">
        <v>1.9666713613535689E-5</v>
      </c>
      <c r="B43" s="461" t="s">
        <v>301</v>
      </c>
    </row>
    <row r="44" spans="1:2" hidden="1">
      <c r="A44" s="467">
        <v>1.8097994387743527E-5</v>
      </c>
      <c r="B44" s="461" t="s">
        <v>297</v>
      </c>
    </row>
    <row r="45" spans="1:2" hidden="1">
      <c r="A45" s="467">
        <v>1.7781165637790503E-5</v>
      </c>
      <c r="B45" s="461" t="s">
        <v>785</v>
      </c>
    </row>
    <row r="46" spans="1:2" hidden="1">
      <c r="A46" s="467">
        <v>1.7097681438768866E-5</v>
      </c>
      <c r="B46" s="461" t="s">
        <v>294</v>
      </c>
    </row>
    <row r="47" spans="1:2" hidden="1">
      <c r="A47" s="467">
        <v>1.6400811100382648E-5</v>
      </c>
      <c r="B47" s="461" t="s">
        <v>786</v>
      </c>
    </row>
    <row r="48" spans="1:2" hidden="1">
      <c r="A48" s="467">
        <v>1.6039981545689332E-5</v>
      </c>
      <c r="B48" s="461" t="s">
        <v>291</v>
      </c>
    </row>
    <row r="49" spans="1:2" hidden="1">
      <c r="A49" s="467">
        <v>1.5417655317374155E-5</v>
      </c>
      <c r="B49" s="461" t="s">
        <v>283</v>
      </c>
    </row>
    <row r="50" spans="1:2" hidden="1">
      <c r="A50" s="467">
        <v>1.0571552752264973E-5</v>
      </c>
      <c r="B50" s="461" t="s">
        <v>296</v>
      </c>
    </row>
    <row r="51" spans="1:2" hidden="1">
      <c r="A51" s="467">
        <v>8.5214192652602934E-6</v>
      </c>
      <c r="B51" s="461" t="s">
        <v>299</v>
      </c>
    </row>
    <row r="52" spans="1:2" hidden="1">
      <c r="A52" s="467">
        <v>8.1535983357953044E-6</v>
      </c>
      <c r="B52" s="461" t="s">
        <v>298</v>
      </c>
    </row>
    <row r="53" spans="1:2" hidden="1">
      <c r="A53" s="467">
        <v>8.0342509722529739E-6</v>
      </c>
      <c r="B53" s="461" t="s">
        <v>310</v>
      </c>
    </row>
    <row r="54" spans="1:2" hidden="1">
      <c r="A54" s="467">
        <v>7.9813816215299788E-6</v>
      </c>
      <c r="B54" s="461" t="s">
        <v>290</v>
      </c>
    </row>
    <row r="55" spans="1:2" hidden="1">
      <c r="A55" s="467">
        <v>4.8737786037317706E-6</v>
      </c>
      <c r="B55" s="461" t="s">
        <v>320</v>
      </c>
    </row>
    <row r="56" spans="1:2" hidden="1">
      <c r="A56" s="467">
        <v>3.9708294006159252E-6</v>
      </c>
      <c r="B56" s="461" t="s">
        <v>309</v>
      </c>
    </row>
    <row r="57" spans="1:2" hidden="1">
      <c r="A57" s="467">
        <v>3.0384872964998709E-6</v>
      </c>
      <c r="B57" s="461" t="s">
        <v>307</v>
      </c>
    </row>
    <row r="58" spans="1:2" hidden="1">
      <c r="A58" s="467">
        <v>2.6140177481276456E-6</v>
      </c>
      <c r="B58" s="461" t="s">
        <v>787</v>
      </c>
    </row>
    <row r="59" spans="1:2" hidden="1">
      <c r="A59" s="467">
        <v>2.5131095186832305E-6</v>
      </c>
      <c r="B59" s="461" t="s">
        <v>315</v>
      </c>
    </row>
    <row r="60" spans="1:2" hidden="1">
      <c r="A60" s="467">
        <v>1.620243288906881E-6</v>
      </c>
      <c r="B60" s="461" t="s">
        <v>306</v>
      </c>
    </row>
    <row r="61" spans="1:2" hidden="1">
      <c r="A61" s="467">
        <v>1.4548549268879654E-6</v>
      </c>
      <c r="B61" s="461" t="s">
        <v>312</v>
      </c>
    </row>
    <row r="62" spans="1:2" hidden="1">
      <c r="A62" s="467">
        <v>1.3587105332341167E-6</v>
      </c>
      <c r="B62" s="461" t="s">
        <v>313</v>
      </c>
    </row>
    <row r="63" spans="1:2" hidden="1">
      <c r="A63" s="467">
        <v>1.1548128737099171E-6</v>
      </c>
      <c r="B63" s="461" t="s">
        <v>300</v>
      </c>
    </row>
    <row r="64" spans="1:2" hidden="1">
      <c r="A64" s="467">
        <v>1.0703572554215116E-6</v>
      </c>
      <c r="B64" s="461" t="s">
        <v>314</v>
      </c>
    </row>
    <row r="65" spans="1:2" hidden="1">
      <c r="A65" s="467">
        <v>1.0046797816981647E-6</v>
      </c>
      <c r="B65" s="461" t="s">
        <v>286</v>
      </c>
    </row>
    <row r="66" spans="1:2" hidden="1">
      <c r="A66" s="467">
        <v>5.5240021873160368E-7</v>
      </c>
      <c r="B66" s="461" t="s">
        <v>289</v>
      </c>
    </row>
    <row r="67" spans="1:2" hidden="1">
      <c r="A67" s="467">
        <v>4.5653121454706076E-7</v>
      </c>
      <c r="B67" s="461" t="s">
        <v>316</v>
      </c>
    </row>
    <row r="68" spans="1:2" hidden="1">
      <c r="A68" s="467">
        <v>2.509828263207164E-7</v>
      </c>
      <c r="B68" s="461" t="s">
        <v>303</v>
      </c>
    </row>
    <row r="69" spans="1:2" hidden="1">
      <c r="A69" s="467">
        <v>8.0666801929129375E-8</v>
      </c>
      <c r="B69" s="461" t="s">
        <v>321</v>
      </c>
    </row>
    <row r="70" spans="1:2" hidden="1">
      <c r="A70" s="467">
        <v>1.1145698599130203E-6</v>
      </c>
      <c r="B70" s="461" t="s">
        <v>314</v>
      </c>
    </row>
    <row r="71" spans="1:2" hidden="1">
      <c r="A71" s="467">
        <v>8.9909448740095904E-7</v>
      </c>
      <c r="B71" s="461" t="s">
        <v>304</v>
      </c>
    </row>
    <row r="72" spans="1:2" hidden="1">
      <c r="A72" s="467">
        <v>4.7407593949373509E-7</v>
      </c>
      <c r="B72" s="461" t="s">
        <v>300</v>
      </c>
    </row>
    <row r="73" spans="1:2" hidden="1">
      <c r="A73" s="467">
        <v>4.7017318177642151E-7</v>
      </c>
      <c r="B73" s="461" t="s">
        <v>316</v>
      </c>
    </row>
    <row r="74" spans="1:2" hidden="1">
      <c r="A74" s="467">
        <v>2.0737013871528696E-7</v>
      </c>
      <c r="B74" s="461" t="s">
        <v>302</v>
      </c>
    </row>
    <row r="75" spans="1:2" hidden="1">
      <c r="A75" s="467">
        <v>1.8131322491405005E-8</v>
      </c>
      <c r="B75" s="461" t="s">
        <v>303</v>
      </c>
    </row>
    <row r="76" spans="1:2" hidden="1">
      <c r="A76" s="467">
        <v>1.8075840703833697E-8</v>
      </c>
      <c r="B76" s="461" t="s">
        <v>321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2" sqref="L5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5">
        <v>39337.386435185188</v>
      </c>
      <c r="B2" s="525"/>
      <c r="C2" s="525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4"/>
      <c r="C3" s="524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4"/>
      <c r="C5" s="524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4"/>
      <c r="C6" s="524"/>
      <c r="D6" s="138"/>
      <c r="E6" s="140"/>
      <c r="F6" s="140"/>
      <c r="G6" s="140"/>
      <c r="H6" s="145" t="str">
        <f>'A1'!I7</f>
        <v>Turnover in nominal or notional principal amounts in January 2011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4"/>
      <c r="C7" s="524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332</v>
      </c>
      <c r="C13" s="472"/>
      <c r="D13" s="471">
        <f>D14+D17+D20+D23</f>
        <v>118680.84312940996</v>
      </c>
      <c r="E13" s="471">
        <f t="shared" ref="E13:L13" si="0">E14+E17+E20+E23</f>
        <v>3357.86828522</v>
      </c>
      <c r="F13" s="471">
        <f t="shared" si="0"/>
        <v>7462.6566392599962</v>
      </c>
      <c r="G13" s="471">
        <f t="shared" si="0"/>
        <v>1360.9716682999997</v>
      </c>
      <c r="H13" s="471">
        <f t="shared" si="0"/>
        <v>620.3095920400001</v>
      </c>
      <c r="I13" s="471">
        <f t="shared" si="0"/>
        <v>3100.5049326900007</v>
      </c>
      <c r="J13" s="471">
        <f t="shared" si="0"/>
        <v>52.587889010000012</v>
      </c>
      <c r="K13" s="471">
        <f t="shared" si="0"/>
        <v>729.81463387999963</v>
      </c>
      <c r="L13" s="471">
        <f t="shared" si="0"/>
        <v>135365.55676980995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66749.672741859962</v>
      </c>
      <c r="E14" s="396">
        <f t="shared" si="1"/>
        <v>1372.5828554499999</v>
      </c>
      <c r="F14" s="396">
        <f t="shared" si="1"/>
        <v>3992.2314145699979</v>
      </c>
      <c r="G14" s="396">
        <f t="shared" si="1"/>
        <v>567.29114185999981</v>
      </c>
      <c r="H14" s="396">
        <f t="shared" si="1"/>
        <v>345.60692260000002</v>
      </c>
      <c r="I14" s="396">
        <f t="shared" si="1"/>
        <v>1572.6818230400008</v>
      </c>
      <c r="J14" s="396">
        <f t="shared" si="1"/>
        <v>47.351216850000007</v>
      </c>
      <c r="K14" s="396">
        <f t="shared" si="1"/>
        <v>102.80228556</v>
      </c>
      <c r="L14" s="396">
        <f t="shared" si="1"/>
        <v>74750.220401789964</v>
      </c>
    </row>
    <row r="15" spans="1:17" s="14" customFormat="1" ht="18" customHeight="1">
      <c r="A15" s="30"/>
      <c r="B15" s="31" t="s">
        <v>15</v>
      </c>
      <c r="C15" s="200"/>
      <c r="D15" s="120">
        <v>22445.293068829993</v>
      </c>
      <c r="E15" s="120">
        <v>379.31790117000025</v>
      </c>
      <c r="F15" s="120">
        <v>550.98669470999994</v>
      </c>
      <c r="G15" s="120">
        <v>129.25429248999995</v>
      </c>
      <c r="H15" s="120">
        <v>57.835830380000004</v>
      </c>
      <c r="I15" s="120">
        <v>369.08660425000005</v>
      </c>
      <c r="J15" s="120">
        <v>0</v>
      </c>
      <c r="K15" s="120">
        <v>21.124100379999994</v>
      </c>
      <c r="L15" s="120">
        <f>SUM(D15:K15)</f>
        <v>23952.898492209995</v>
      </c>
    </row>
    <row r="16" spans="1:17" s="14" customFormat="1" ht="18" customHeight="1">
      <c r="A16" s="30"/>
      <c r="B16" s="31" t="s">
        <v>16</v>
      </c>
      <c r="C16" s="200"/>
      <c r="D16" s="110">
        <v>44304.379673029973</v>
      </c>
      <c r="E16" s="110">
        <v>993.26495427999976</v>
      </c>
      <c r="F16" s="110">
        <v>3441.244719859998</v>
      </c>
      <c r="G16" s="110">
        <v>438.03684936999986</v>
      </c>
      <c r="H16" s="110">
        <v>287.77109222000001</v>
      </c>
      <c r="I16" s="110">
        <v>1203.5952187900007</v>
      </c>
      <c r="J16" s="110">
        <v>47.351216850000007</v>
      </c>
      <c r="K16" s="110">
        <v>81.67818518</v>
      </c>
      <c r="L16" s="120">
        <f>SUM(D16:K16)</f>
        <v>50797.321909579972</v>
      </c>
    </row>
    <row r="17" spans="1:14" s="14" customFormat="1" ht="18" customHeight="1">
      <c r="A17" s="30"/>
      <c r="B17" s="12" t="s">
        <v>330</v>
      </c>
      <c r="C17" s="200"/>
      <c r="D17" s="396">
        <f t="shared" ref="D17:L17" si="2">SUM(D18:D19)</f>
        <v>26530.400098659989</v>
      </c>
      <c r="E17" s="396">
        <f t="shared" si="2"/>
        <v>706.52640711000026</v>
      </c>
      <c r="F17" s="396">
        <f t="shared" si="2"/>
        <v>2275.658466779998</v>
      </c>
      <c r="G17" s="396">
        <f t="shared" si="2"/>
        <v>547.62784739999995</v>
      </c>
      <c r="H17" s="396">
        <f t="shared" si="2"/>
        <v>176.15885535999999</v>
      </c>
      <c r="I17" s="396">
        <f t="shared" si="2"/>
        <v>1023.3559378</v>
      </c>
      <c r="J17" s="396">
        <f t="shared" si="2"/>
        <v>2.4660808200000006</v>
      </c>
      <c r="K17" s="396">
        <f t="shared" si="2"/>
        <v>553.71407168999963</v>
      </c>
      <c r="L17" s="396">
        <f t="shared" si="2"/>
        <v>31815.907765619984</v>
      </c>
    </row>
    <row r="18" spans="1:14" s="14" customFormat="1" ht="18" customHeight="1">
      <c r="A18" s="30"/>
      <c r="B18" s="31" t="s">
        <v>15</v>
      </c>
      <c r="C18" s="200"/>
      <c r="D18" s="120">
        <v>3125.1644182700006</v>
      </c>
      <c r="E18" s="120">
        <v>67.941415620000001</v>
      </c>
      <c r="F18" s="120">
        <v>71.860306719999983</v>
      </c>
      <c r="G18" s="120">
        <v>17.320051360000001</v>
      </c>
      <c r="H18" s="120">
        <v>1.6452453500000002</v>
      </c>
      <c r="I18" s="120">
        <v>83.131182989999985</v>
      </c>
      <c r="J18" s="120">
        <v>1.2006629999999999E-2</v>
      </c>
      <c r="K18" s="120">
        <v>2.0412662699999999</v>
      </c>
      <c r="L18" s="120">
        <f>SUM(D18:K18)</f>
        <v>3369.1158932100011</v>
      </c>
    </row>
    <row r="19" spans="1:14" s="14" customFormat="1" ht="18" customHeight="1">
      <c r="A19" s="30"/>
      <c r="B19" s="31" t="s">
        <v>16</v>
      </c>
      <c r="C19" s="200"/>
      <c r="D19" s="110">
        <v>23405.235680389989</v>
      </c>
      <c r="E19" s="110">
        <v>638.58499149000022</v>
      </c>
      <c r="F19" s="110">
        <v>2203.7981600599978</v>
      </c>
      <c r="G19" s="110">
        <v>530.30779603999997</v>
      </c>
      <c r="H19" s="110">
        <v>174.51361000999998</v>
      </c>
      <c r="I19" s="110">
        <v>940.22475481000004</v>
      </c>
      <c r="J19" s="110">
        <v>2.4540741900000005</v>
      </c>
      <c r="K19" s="110">
        <v>551.67280541999958</v>
      </c>
      <c r="L19" s="120">
        <f>SUM(D19:K19)</f>
        <v>28446.791872409984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1167.0027641600002</v>
      </c>
      <c r="E20" s="396">
        <f t="shared" si="3"/>
        <v>0</v>
      </c>
      <c r="F20" s="396">
        <f t="shared" si="3"/>
        <v>5.32466434</v>
      </c>
      <c r="G20" s="396">
        <f t="shared" si="3"/>
        <v>2.8874819999999999E-2</v>
      </c>
      <c r="H20" s="396">
        <f t="shared" si="3"/>
        <v>2.3109207600000001</v>
      </c>
      <c r="I20" s="396">
        <f t="shared" si="3"/>
        <v>0</v>
      </c>
      <c r="J20" s="396">
        <f t="shared" si="3"/>
        <v>0.25422900000000004</v>
      </c>
      <c r="K20" s="396">
        <f t="shared" si="3"/>
        <v>1.4928522200000001</v>
      </c>
      <c r="L20" s="396">
        <f t="shared" si="3"/>
        <v>1176.4143053000003</v>
      </c>
    </row>
    <row r="21" spans="1:14" s="14" customFormat="1" ht="18" customHeight="1">
      <c r="A21" s="30"/>
      <c r="B21" s="31" t="s">
        <v>15</v>
      </c>
      <c r="C21" s="200"/>
      <c r="D21" s="110">
        <v>0.79936946000000009</v>
      </c>
      <c r="E21" s="110">
        <v>0</v>
      </c>
      <c r="F21" s="110">
        <v>0.33810356999999996</v>
      </c>
      <c r="G21" s="110">
        <v>2.8874819999999999E-2</v>
      </c>
      <c r="H21" s="110">
        <v>0</v>
      </c>
      <c r="I21" s="110">
        <v>0</v>
      </c>
      <c r="J21" s="110">
        <v>0</v>
      </c>
      <c r="K21" s="110">
        <v>1.9986399999999999E-3</v>
      </c>
      <c r="L21" s="120">
        <f>SUM(D21:K21)</f>
        <v>1.16834649</v>
      </c>
    </row>
    <row r="22" spans="1:14" s="14" customFormat="1" ht="18" customHeight="1">
      <c r="A22" s="30"/>
      <c r="B22" s="31" t="s">
        <v>16</v>
      </c>
      <c r="C22" s="200"/>
      <c r="D22" s="110">
        <v>1166.2033947000002</v>
      </c>
      <c r="E22" s="110">
        <v>0</v>
      </c>
      <c r="F22" s="110">
        <v>4.9865607699999996</v>
      </c>
      <c r="G22" s="110">
        <v>0</v>
      </c>
      <c r="H22" s="110">
        <v>2.3109207600000001</v>
      </c>
      <c r="I22" s="110">
        <v>0</v>
      </c>
      <c r="J22" s="110">
        <v>0.25422900000000004</v>
      </c>
      <c r="K22" s="110">
        <v>1.49085358</v>
      </c>
      <c r="L22" s="120">
        <f>SUM(D22:K22)</f>
        <v>1175.2459588100003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24233.767524730003</v>
      </c>
      <c r="E23" s="110">
        <f t="shared" si="4"/>
        <v>1278.7590226599998</v>
      </c>
      <c r="F23" s="110">
        <f t="shared" si="4"/>
        <v>1189.4420935700005</v>
      </c>
      <c r="G23" s="110">
        <f t="shared" si="4"/>
        <v>246.02380421999993</v>
      </c>
      <c r="H23" s="110">
        <f t="shared" si="4"/>
        <v>96.232893320000002</v>
      </c>
      <c r="I23" s="110">
        <f t="shared" si="4"/>
        <v>504.46717185</v>
      </c>
      <c r="J23" s="110">
        <f t="shared" si="4"/>
        <v>2.5163623400000006</v>
      </c>
      <c r="K23" s="110">
        <f t="shared" si="4"/>
        <v>71.805424410000029</v>
      </c>
      <c r="L23" s="110">
        <f t="shared" si="4"/>
        <v>27623.014297100006</v>
      </c>
    </row>
    <row r="24" spans="1:14" s="14" customFormat="1" ht="18" customHeight="1">
      <c r="A24" s="30"/>
      <c r="B24" s="31" t="s">
        <v>15</v>
      </c>
      <c r="C24" s="200"/>
      <c r="D24" s="110">
        <v>2335.1445231600019</v>
      </c>
      <c r="E24" s="110">
        <v>42.365941819999996</v>
      </c>
      <c r="F24" s="110">
        <v>592.38158330000033</v>
      </c>
      <c r="G24" s="110">
        <v>53.507200379999965</v>
      </c>
      <c r="H24" s="110">
        <v>40.503732790000001</v>
      </c>
      <c r="I24" s="110">
        <v>75.04503566999999</v>
      </c>
      <c r="J24" s="110">
        <v>2.5072522000000004</v>
      </c>
      <c r="K24" s="110">
        <v>71.252665200000024</v>
      </c>
      <c r="L24" s="120">
        <f>SUM(D24:K24)</f>
        <v>3212.7079345200023</v>
      </c>
    </row>
    <row r="25" spans="1:14" s="14" customFormat="1" ht="18" customHeight="1">
      <c r="A25" s="30"/>
      <c r="B25" s="31" t="s">
        <v>16</v>
      </c>
      <c r="C25" s="200"/>
      <c r="D25" s="110">
        <v>21898.623001570002</v>
      </c>
      <c r="E25" s="110">
        <v>1236.3930808399998</v>
      </c>
      <c r="F25" s="110">
        <v>597.06051027000001</v>
      </c>
      <c r="G25" s="110">
        <v>192.51660383999996</v>
      </c>
      <c r="H25" s="110">
        <v>55.729160530000001</v>
      </c>
      <c r="I25" s="110">
        <v>429.42213618</v>
      </c>
      <c r="J25" s="110">
        <v>9.1101399999999992E-3</v>
      </c>
      <c r="K25" s="110">
        <v>0.55275921000000006</v>
      </c>
      <c r="L25" s="120">
        <f>SUM(D25:K25)</f>
        <v>24410.306362580002</v>
      </c>
    </row>
    <row r="26" spans="1:14" s="14" customFormat="1" ht="18" customHeight="1">
      <c r="A26" s="29"/>
      <c r="B26" s="470" t="s">
        <v>333</v>
      </c>
      <c r="C26" s="472"/>
      <c r="D26" s="471">
        <f>D27+D28</f>
        <v>504.30535213999997</v>
      </c>
      <c r="E26" s="471">
        <f t="shared" ref="E26:L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504.30535213999997</v>
      </c>
    </row>
    <row r="27" spans="1:14" s="14" customFormat="1" ht="18" customHeight="1">
      <c r="A27" s="30"/>
      <c r="B27" s="31" t="s">
        <v>15</v>
      </c>
      <c r="C27" s="200"/>
      <c r="D27" s="120">
        <v>502.60625241999998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502.60625241999998</v>
      </c>
    </row>
    <row r="28" spans="1:14" s="14" customFormat="1" ht="18" customHeight="1">
      <c r="A28" s="30"/>
      <c r="B28" s="31" t="s">
        <v>16</v>
      </c>
      <c r="C28" s="200"/>
      <c r="D28" s="110">
        <v>1.69909972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1.69909972</v>
      </c>
    </row>
    <row r="29" spans="1:14" s="14" customFormat="1" ht="18" customHeight="1">
      <c r="A29" s="29"/>
      <c r="B29" s="12" t="s">
        <v>19</v>
      </c>
      <c r="C29" s="12"/>
      <c r="D29" s="396">
        <f>D26+D13</f>
        <v>119185.14848154996</v>
      </c>
      <c r="E29" s="396">
        <f t="shared" ref="E29:L29" si="6">E26+E13</f>
        <v>3357.86828522</v>
      </c>
      <c r="F29" s="396">
        <f t="shared" si="6"/>
        <v>7462.6566392599962</v>
      </c>
      <c r="G29" s="396">
        <f t="shared" si="6"/>
        <v>1360.9716682999997</v>
      </c>
      <c r="H29" s="396">
        <f t="shared" si="6"/>
        <v>620.3095920400001</v>
      </c>
      <c r="I29" s="396">
        <f t="shared" si="6"/>
        <v>3100.5049326900007</v>
      </c>
      <c r="J29" s="396">
        <f t="shared" si="6"/>
        <v>52.587889010000012</v>
      </c>
      <c r="K29" s="396">
        <f t="shared" si="6"/>
        <v>729.81463387999963</v>
      </c>
      <c r="L29" s="396">
        <f t="shared" si="6"/>
        <v>135869.86212194996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335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332</v>
      </c>
      <c r="C32" s="472"/>
      <c r="D32" s="471">
        <f t="shared" ref="D32:L32" si="7">D33+D36+D39+D42</f>
        <v>395.99644272999996</v>
      </c>
      <c r="E32" s="471">
        <f t="shared" si="7"/>
        <v>17.212722499999998</v>
      </c>
      <c r="F32" s="471">
        <f t="shared" si="7"/>
        <v>7.9599969999999992E-2</v>
      </c>
      <c r="G32" s="471">
        <f t="shared" si="7"/>
        <v>1</v>
      </c>
      <c r="H32" s="471">
        <f t="shared" si="7"/>
        <v>1.19713034</v>
      </c>
      <c r="I32" s="471">
        <f t="shared" si="7"/>
        <v>533.63034526000001</v>
      </c>
      <c r="J32" s="471">
        <f t="shared" si="7"/>
        <v>22.166785360000002</v>
      </c>
      <c r="K32" s="471">
        <f t="shared" si="7"/>
        <v>119.29676267999999</v>
      </c>
      <c r="L32" s="471">
        <f t="shared" si="7"/>
        <v>1090.57978884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57.877806710000002</v>
      </c>
      <c r="E33" s="396">
        <f t="shared" si="8"/>
        <v>1.7998898400000001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293.27322011000001</v>
      </c>
      <c r="J33" s="396">
        <f t="shared" si="8"/>
        <v>22.101876560000001</v>
      </c>
      <c r="K33" s="396">
        <f t="shared" si="8"/>
        <v>13.41970888</v>
      </c>
      <c r="L33" s="396">
        <f t="shared" si="8"/>
        <v>388.47250209999999</v>
      </c>
    </row>
    <row r="34" spans="1:12" s="14" customFormat="1" ht="18" customHeight="1">
      <c r="A34" s="30"/>
      <c r="B34" s="31" t="s">
        <v>15</v>
      </c>
      <c r="C34" s="200"/>
      <c r="D34" s="120">
        <v>2.6803256599999998</v>
      </c>
      <c r="E34" s="120">
        <v>0</v>
      </c>
      <c r="F34" s="120">
        <v>0</v>
      </c>
      <c r="G34" s="120">
        <v>0</v>
      </c>
      <c r="H34" s="120">
        <v>0</v>
      </c>
      <c r="I34" s="120">
        <v>116.10360676000002</v>
      </c>
      <c r="J34" s="120">
        <v>0</v>
      </c>
      <c r="K34" s="120">
        <v>2.5412341399999998</v>
      </c>
      <c r="L34" s="120">
        <f>SUM(D34:K34)</f>
        <v>121.32516656000001</v>
      </c>
    </row>
    <row r="35" spans="1:12" s="14" customFormat="1" ht="18" customHeight="1">
      <c r="A35" s="30"/>
      <c r="B35" s="31" t="s">
        <v>16</v>
      </c>
      <c r="C35" s="200"/>
      <c r="D35" s="110">
        <v>55.19748105</v>
      </c>
      <c r="E35" s="110">
        <v>1.7998898400000001</v>
      </c>
      <c r="F35" s="110">
        <v>0</v>
      </c>
      <c r="G35" s="110">
        <v>0</v>
      </c>
      <c r="H35" s="110">
        <v>0</v>
      </c>
      <c r="I35" s="110">
        <v>177.16961334999996</v>
      </c>
      <c r="J35" s="110">
        <v>22.101876560000001</v>
      </c>
      <c r="K35" s="110">
        <v>10.87847474</v>
      </c>
      <c r="L35" s="120">
        <f>SUM(D35:K35)</f>
        <v>267.14733553999997</v>
      </c>
    </row>
    <row r="36" spans="1:12" s="14" customFormat="1" ht="18" customHeight="1">
      <c r="A36" s="30"/>
      <c r="B36" s="12" t="s">
        <v>330</v>
      </c>
      <c r="C36" s="200"/>
      <c r="D36" s="396">
        <f t="shared" ref="D36:L36" si="9">SUM(D37:D38)</f>
        <v>21.445206280000001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1.19713034</v>
      </c>
      <c r="I36" s="396">
        <f t="shared" si="9"/>
        <v>168.66467290999998</v>
      </c>
      <c r="J36" s="396">
        <f t="shared" si="9"/>
        <v>0</v>
      </c>
      <c r="K36" s="396">
        <f t="shared" si="9"/>
        <v>97.325299099999995</v>
      </c>
      <c r="L36" s="396">
        <f t="shared" si="9"/>
        <v>288.63230862999995</v>
      </c>
    </row>
    <row r="37" spans="1:12" s="14" customFormat="1" ht="18" customHeight="1">
      <c r="A37" s="30"/>
      <c r="B37" s="31" t="s">
        <v>15</v>
      </c>
      <c r="C37" s="200"/>
      <c r="D37" s="120">
        <v>14.370472750000001</v>
      </c>
      <c r="E37" s="120">
        <v>0</v>
      </c>
      <c r="F37" s="120">
        <v>0</v>
      </c>
      <c r="G37" s="120">
        <v>0</v>
      </c>
      <c r="H37" s="120">
        <v>0</v>
      </c>
      <c r="I37" s="120">
        <v>9.9196069599999994</v>
      </c>
      <c r="J37" s="120">
        <v>0</v>
      </c>
      <c r="K37" s="120">
        <v>0</v>
      </c>
      <c r="L37" s="120">
        <f>SUM(D37:K37)</f>
        <v>24.290079710000001</v>
      </c>
    </row>
    <row r="38" spans="1:12" s="14" customFormat="1" ht="18" customHeight="1">
      <c r="A38" s="30"/>
      <c r="B38" s="31" t="s">
        <v>16</v>
      </c>
      <c r="C38" s="200"/>
      <c r="D38" s="110">
        <v>7.0747335300000005</v>
      </c>
      <c r="E38" s="110">
        <v>0</v>
      </c>
      <c r="F38" s="110">
        <v>0</v>
      </c>
      <c r="G38" s="110">
        <v>0</v>
      </c>
      <c r="H38" s="110">
        <v>1.19713034</v>
      </c>
      <c r="I38" s="110">
        <v>158.74506594999997</v>
      </c>
      <c r="J38" s="110">
        <v>0</v>
      </c>
      <c r="K38" s="110">
        <v>97.325299099999995</v>
      </c>
      <c r="L38" s="120">
        <f>SUM(D38:K38)</f>
        <v>264.34222891999997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6.4908800000000003E-2</v>
      </c>
      <c r="K39" s="396">
        <f t="shared" si="10"/>
        <v>0.36302011000000001</v>
      </c>
      <c r="L39" s="396">
        <f t="shared" si="10"/>
        <v>0.42792891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6.4908800000000003E-2</v>
      </c>
      <c r="K41" s="110">
        <v>0.36302011000000001</v>
      </c>
      <c r="L41" s="120">
        <f>SUM(D41:K41)</f>
        <v>0.42792891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316.67342973999996</v>
      </c>
      <c r="E42" s="110">
        <f t="shared" si="11"/>
        <v>15.412832659999999</v>
      </c>
      <c r="F42" s="110">
        <f t="shared" si="11"/>
        <v>7.9599969999999992E-2</v>
      </c>
      <c r="G42" s="110">
        <f t="shared" si="11"/>
        <v>1</v>
      </c>
      <c r="H42" s="110">
        <f t="shared" si="11"/>
        <v>0</v>
      </c>
      <c r="I42" s="110">
        <f t="shared" si="11"/>
        <v>71.692452239999994</v>
      </c>
      <c r="J42" s="110">
        <f t="shared" si="11"/>
        <v>0</v>
      </c>
      <c r="K42" s="110">
        <f t="shared" si="11"/>
        <v>8.188734590000001</v>
      </c>
      <c r="L42" s="110">
        <f t="shared" si="11"/>
        <v>413.0470492</v>
      </c>
    </row>
    <row r="43" spans="1:12" s="14" customFormat="1" ht="18" customHeight="1">
      <c r="A43" s="30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2.1844835099999997</v>
      </c>
      <c r="J43" s="110">
        <v>0</v>
      </c>
      <c r="K43" s="110">
        <v>0.127</v>
      </c>
      <c r="L43" s="120">
        <f>SUM(D43:K43)</f>
        <v>2.3114835099999995</v>
      </c>
    </row>
    <row r="44" spans="1:12" s="14" customFormat="1" ht="18" customHeight="1">
      <c r="A44" s="30"/>
      <c r="B44" s="31" t="s">
        <v>16</v>
      </c>
      <c r="C44" s="200"/>
      <c r="D44" s="110">
        <v>316.67342973999996</v>
      </c>
      <c r="E44" s="110">
        <v>15.412832659999999</v>
      </c>
      <c r="F44" s="110">
        <v>7.9599969999999992E-2</v>
      </c>
      <c r="G44" s="110">
        <v>1</v>
      </c>
      <c r="H44" s="110">
        <v>0</v>
      </c>
      <c r="I44" s="110">
        <v>69.507968730000002</v>
      </c>
      <c r="J44" s="110">
        <v>0</v>
      </c>
      <c r="K44" s="110">
        <v>8.0617345900000004</v>
      </c>
      <c r="L44" s="120">
        <f>SUM(D44:K44)</f>
        <v>410.73556568999999</v>
      </c>
    </row>
    <row r="45" spans="1:12" s="14" customFormat="1" ht="18" customHeight="1">
      <c r="A45" s="29"/>
      <c r="B45" s="470" t="s">
        <v>333</v>
      </c>
      <c r="C45" s="472"/>
      <c r="D45" s="471">
        <f t="shared" ref="D45:L45" si="12">D46+D47</f>
        <v>1699.3810544799996</v>
      </c>
      <c r="E45" s="471">
        <f t="shared" si="12"/>
        <v>11.04965425</v>
      </c>
      <c r="F45" s="471">
        <f t="shared" si="12"/>
        <v>133.55834062</v>
      </c>
      <c r="G45" s="471">
        <f t="shared" si="12"/>
        <v>0</v>
      </c>
      <c r="H45" s="471">
        <f t="shared" si="12"/>
        <v>0</v>
      </c>
      <c r="I45" s="471">
        <f t="shared" si="12"/>
        <v>43.859625679999994</v>
      </c>
      <c r="J45" s="471">
        <f t="shared" si="12"/>
        <v>0</v>
      </c>
      <c r="K45" s="471">
        <f t="shared" si="12"/>
        <v>0</v>
      </c>
      <c r="L45" s="471">
        <f t="shared" si="12"/>
        <v>1887.8486750299996</v>
      </c>
    </row>
    <row r="46" spans="1:12" s="14" customFormat="1" ht="18" customHeight="1">
      <c r="A46" s="30"/>
      <c r="B46" s="31" t="s">
        <v>15</v>
      </c>
      <c r="C46" s="200"/>
      <c r="D46" s="120">
        <v>811.03738111999974</v>
      </c>
      <c r="E46" s="120">
        <v>0</v>
      </c>
      <c r="F46" s="120">
        <v>81.796082179999999</v>
      </c>
      <c r="G46" s="120">
        <v>0</v>
      </c>
      <c r="H46" s="120">
        <v>0</v>
      </c>
      <c r="I46" s="120">
        <v>43.859625679999994</v>
      </c>
      <c r="J46" s="120">
        <v>0</v>
      </c>
      <c r="K46" s="120">
        <v>0</v>
      </c>
      <c r="L46" s="120">
        <f>SUM(D46:K46)</f>
        <v>936.69308897999974</v>
      </c>
    </row>
    <row r="47" spans="1:12" s="14" customFormat="1" ht="18" customHeight="1">
      <c r="A47" s="30"/>
      <c r="B47" s="31" t="s">
        <v>16</v>
      </c>
      <c r="C47" s="200"/>
      <c r="D47" s="110">
        <v>888.34367335999991</v>
      </c>
      <c r="E47" s="110">
        <v>11.04965425</v>
      </c>
      <c r="F47" s="110">
        <v>51.762258439999997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20">
        <f>SUM(D47:K47)</f>
        <v>951.1555860499999</v>
      </c>
    </row>
    <row r="48" spans="1:12" s="14" customFormat="1" ht="18" customHeight="1">
      <c r="A48" s="29"/>
      <c r="B48" s="12" t="s">
        <v>19</v>
      </c>
      <c r="C48" s="12"/>
      <c r="D48" s="396">
        <f>D45+D32</f>
        <v>2095.3774972099995</v>
      </c>
      <c r="E48" s="396">
        <f t="shared" ref="E48:L48" si="13">E45+E32</f>
        <v>28.262376749999998</v>
      </c>
      <c r="F48" s="396">
        <f t="shared" si="13"/>
        <v>133.63794059</v>
      </c>
      <c r="G48" s="396">
        <f t="shared" si="13"/>
        <v>1</v>
      </c>
      <c r="H48" s="396">
        <f t="shared" si="13"/>
        <v>1.19713034</v>
      </c>
      <c r="I48" s="396">
        <f t="shared" si="13"/>
        <v>577.48997094000003</v>
      </c>
      <c r="J48" s="396">
        <f t="shared" si="13"/>
        <v>22.166785360000002</v>
      </c>
      <c r="K48" s="396">
        <f t="shared" si="13"/>
        <v>119.29676267999999</v>
      </c>
      <c r="L48" s="396">
        <f t="shared" si="13"/>
        <v>2978.4284638699996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38.276822280000005</v>
      </c>
      <c r="E50" s="111">
        <v>0</v>
      </c>
      <c r="F50" s="111">
        <v>7.9599969999999992E-2</v>
      </c>
      <c r="G50" s="111">
        <v>1</v>
      </c>
      <c r="H50" s="111">
        <v>1.19713034</v>
      </c>
      <c r="I50" s="111">
        <v>533.5113452600001</v>
      </c>
      <c r="J50" s="111">
        <v>6.4908800000000003E-2</v>
      </c>
      <c r="K50" s="111">
        <v>10.872020110000001</v>
      </c>
      <c r="L50" s="110">
        <f>SUM(D50:K50)</f>
        <v>585.00182676000009</v>
      </c>
    </row>
    <row r="51" spans="1:12" s="14" customFormat="1" ht="18" customHeight="1">
      <c r="A51" s="29"/>
      <c r="B51" s="12" t="s">
        <v>22</v>
      </c>
      <c r="C51" s="12"/>
      <c r="D51" s="111">
        <v>2053.6653332199994</v>
      </c>
      <c r="E51" s="111">
        <v>28.262376749999998</v>
      </c>
      <c r="F51" s="111">
        <v>133.55834062</v>
      </c>
      <c r="G51" s="111">
        <v>0</v>
      </c>
      <c r="H51" s="111">
        <v>0</v>
      </c>
      <c r="I51" s="111">
        <v>43.978625679999993</v>
      </c>
      <c r="J51" s="111">
        <v>22.101876560000001</v>
      </c>
      <c r="K51" s="111">
        <v>103.97897378</v>
      </c>
      <c r="L51" s="110">
        <f>SUM(D51:K51)</f>
        <v>2385.5455266099993</v>
      </c>
    </row>
    <row r="52" spans="1:12" s="14" customFormat="1" ht="18" customHeight="1">
      <c r="A52" s="29"/>
      <c r="B52" s="12" t="s">
        <v>23</v>
      </c>
      <c r="C52" s="12"/>
      <c r="D52" s="111">
        <v>3.4353417099999999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4.4457687899999998</v>
      </c>
      <c r="L52" s="110">
        <f>SUM(D52:K52)</f>
        <v>7.8811105000000001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332</v>
      </c>
      <c r="C55" s="472"/>
      <c r="D55" s="471">
        <f t="shared" ref="D55:L55" si="14">D56+D59+D62+D65</f>
        <v>88689.865762969959</v>
      </c>
      <c r="E55" s="471">
        <f t="shared" si="14"/>
        <v>3201.1052226800002</v>
      </c>
      <c r="F55" s="471">
        <f t="shared" si="14"/>
        <v>6428.3333865600016</v>
      </c>
      <c r="G55" s="471">
        <f t="shared" si="14"/>
        <v>4230.3415452199961</v>
      </c>
      <c r="H55" s="471">
        <f t="shared" si="14"/>
        <v>1596.4336588900001</v>
      </c>
      <c r="I55" s="471">
        <f t="shared" si="14"/>
        <v>1091.7962996599999</v>
      </c>
      <c r="J55" s="471">
        <f t="shared" si="14"/>
        <v>73.933575959999985</v>
      </c>
      <c r="K55" s="471">
        <f t="shared" si="14"/>
        <v>466.74876533000025</v>
      </c>
      <c r="L55" s="471">
        <f t="shared" si="14"/>
        <v>105778.55821726997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61026.398210789972</v>
      </c>
      <c r="E56" s="396">
        <f t="shared" si="15"/>
        <v>2266.9220979199999</v>
      </c>
      <c r="F56" s="396">
        <f t="shared" si="15"/>
        <v>2504.6499377599998</v>
      </c>
      <c r="G56" s="396">
        <f t="shared" si="15"/>
        <v>2950.1119055299964</v>
      </c>
      <c r="H56" s="396">
        <f t="shared" si="15"/>
        <v>822.27315077000003</v>
      </c>
      <c r="I56" s="396">
        <f t="shared" si="15"/>
        <v>413.90436724000006</v>
      </c>
      <c r="J56" s="396">
        <f t="shared" si="15"/>
        <v>39.316101419999995</v>
      </c>
      <c r="K56" s="396">
        <f t="shared" si="15"/>
        <v>53.693759900000018</v>
      </c>
      <c r="L56" s="396">
        <f t="shared" si="15"/>
        <v>70077.269531329977</v>
      </c>
    </row>
    <row r="57" spans="1:12" s="14" customFormat="1" ht="18" customHeight="1">
      <c r="A57" s="30"/>
      <c r="B57" s="31" t="s">
        <v>15</v>
      </c>
      <c r="C57" s="200"/>
      <c r="D57" s="120">
        <v>20997.238664399963</v>
      </c>
      <c r="E57" s="120">
        <v>794.38907228000028</v>
      </c>
      <c r="F57" s="120">
        <v>535.55414399999984</v>
      </c>
      <c r="G57" s="120">
        <v>356.13201337999953</v>
      </c>
      <c r="H57" s="120">
        <v>36.908873240000005</v>
      </c>
      <c r="I57" s="120">
        <v>138.41549835999993</v>
      </c>
      <c r="J57" s="120">
        <v>1.4696754599999997</v>
      </c>
      <c r="K57" s="120">
        <v>2.4000000000000007E-2</v>
      </c>
      <c r="L57" s="120">
        <f>SUM(D57:K57)</f>
        <v>22860.131941119966</v>
      </c>
    </row>
    <row r="58" spans="1:12" s="14" customFormat="1" ht="18" customHeight="1">
      <c r="A58" s="30"/>
      <c r="B58" s="31" t="s">
        <v>16</v>
      </c>
      <c r="C58" s="200"/>
      <c r="D58" s="110">
        <v>40029.159546390008</v>
      </c>
      <c r="E58" s="110">
        <v>1472.5330256399998</v>
      </c>
      <c r="F58" s="110">
        <v>1969.0957937600001</v>
      </c>
      <c r="G58" s="110">
        <v>2593.9798921499969</v>
      </c>
      <c r="H58" s="110">
        <v>785.36427752999998</v>
      </c>
      <c r="I58" s="110">
        <v>275.4888688800001</v>
      </c>
      <c r="J58" s="110">
        <v>37.846425959999998</v>
      </c>
      <c r="K58" s="110">
        <v>53.669759900000017</v>
      </c>
      <c r="L58" s="120">
        <f>SUM(D58:K58)</f>
        <v>47217.137590210012</v>
      </c>
    </row>
    <row r="59" spans="1:12" s="14" customFormat="1" ht="18" customHeight="1">
      <c r="A59" s="30"/>
      <c r="B59" s="12" t="s">
        <v>330</v>
      </c>
      <c r="C59" s="200"/>
      <c r="D59" s="396">
        <f t="shared" ref="D59:L59" si="16">SUM(D60:D61)</f>
        <v>23510.81968687999</v>
      </c>
      <c r="E59" s="396">
        <f t="shared" si="16"/>
        <v>518.49678888000005</v>
      </c>
      <c r="F59" s="396">
        <f t="shared" si="16"/>
        <v>3230.5213257400014</v>
      </c>
      <c r="G59" s="396">
        <f t="shared" si="16"/>
        <v>1017.1094106499996</v>
      </c>
      <c r="H59" s="396">
        <f t="shared" si="16"/>
        <v>412.15726145999997</v>
      </c>
      <c r="I59" s="396">
        <f t="shared" si="16"/>
        <v>550.27113229999998</v>
      </c>
      <c r="J59" s="396">
        <f t="shared" si="16"/>
        <v>15.066408959999999</v>
      </c>
      <c r="K59" s="396">
        <f t="shared" si="16"/>
        <v>389.15549144000022</v>
      </c>
      <c r="L59" s="396">
        <f t="shared" si="16"/>
        <v>29643.59750630999</v>
      </c>
    </row>
    <row r="60" spans="1:12" s="14" customFormat="1" ht="18" customHeight="1">
      <c r="A60" s="30"/>
      <c r="B60" s="31" t="s">
        <v>15</v>
      </c>
      <c r="C60" s="200"/>
      <c r="D60" s="120">
        <v>7724.0308768399991</v>
      </c>
      <c r="E60" s="120">
        <v>75.440182839999991</v>
      </c>
      <c r="F60" s="120">
        <v>38.239117659999998</v>
      </c>
      <c r="G60" s="120">
        <v>60.082843699999984</v>
      </c>
      <c r="H60" s="120">
        <v>15.470552519999998</v>
      </c>
      <c r="I60" s="120">
        <v>135.03851179999998</v>
      </c>
      <c r="J60" s="120">
        <v>0.22381065999999999</v>
      </c>
      <c r="K60" s="120">
        <v>0</v>
      </c>
      <c r="L60" s="120">
        <f>SUM(D60:K60)</f>
        <v>8048.525896019999</v>
      </c>
    </row>
    <row r="61" spans="1:12" s="14" customFormat="1" ht="18" customHeight="1">
      <c r="A61" s="30"/>
      <c r="B61" s="31" t="s">
        <v>16</v>
      </c>
      <c r="C61" s="200"/>
      <c r="D61" s="110">
        <v>15786.78881003999</v>
      </c>
      <c r="E61" s="110">
        <v>443.05660604000008</v>
      </c>
      <c r="F61" s="110">
        <v>3192.2822080800015</v>
      </c>
      <c r="G61" s="110">
        <v>957.02656694999962</v>
      </c>
      <c r="H61" s="110">
        <v>396.68670893999996</v>
      </c>
      <c r="I61" s="110">
        <v>415.2326205</v>
      </c>
      <c r="J61" s="110">
        <v>14.842598299999999</v>
      </c>
      <c r="K61" s="110">
        <v>389.15549144000022</v>
      </c>
      <c r="L61" s="120">
        <f>SUM(D61:K61)</f>
        <v>21595.071610289993</v>
      </c>
    </row>
    <row r="62" spans="1:12" s="14" customFormat="1" ht="18" customHeight="1">
      <c r="A62" s="30"/>
      <c r="B62" s="12" t="s">
        <v>17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1:12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8407.8725181800019</v>
      </c>
      <c r="E64" s="110">
        <v>0</v>
      </c>
      <c r="F64" s="110">
        <v>136.75331797999999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20">
        <f>SUM(D64:K64)</f>
        <v>8544.6258361600012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7">SUM(D66:D67)</f>
        <v>4152.6478652999995</v>
      </c>
      <c r="E65" s="110">
        <f t="shared" si="17"/>
        <v>415.68633588</v>
      </c>
      <c r="F65" s="110">
        <f t="shared" si="17"/>
        <v>693.16212305999989</v>
      </c>
      <c r="G65" s="110">
        <f t="shared" si="17"/>
        <v>263.12022903999997</v>
      </c>
      <c r="H65" s="110">
        <f t="shared" si="17"/>
        <v>362.00324666</v>
      </c>
      <c r="I65" s="110">
        <f t="shared" si="17"/>
        <v>127.62080012000001</v>
      </c>
      <c r="J65" s="110">
        <f t="shared" si="17"/>
        <v>19.551065579999999</v>
      </c>
      <c r="K65" s="110">
        <f t="shared" si="17"/>
        <v>23.89951399000001</v>
      </c>
      <c r="L65" s="110">
        <f t="shared" si="17"/>
        <v>6057.6911796300001</v>
      </c>
    </row>
    <row r="66" spans="1:17" s="14" customFormat="1" ht="18" customHeight="1">
      <c r="A66" s="30"/>
      <c r="B66" s="31" t="s">
        <v>15</v>
      </c>
      <c r="C66" s="200"/>
      <c r="D66" s="110">
        <v>422.60730649999988</v>
      </c>
      <c r="E66" s="110">
        <v>139.63435677999996</v>
      </c>
      <c r="F66" s="110">
        <v>164.21380007999997</v>
      </c>
      <c r="G66" s="110">
        <v>38.770747419999999</v>
      </c>
      <c r="H66" s="110">
        <v>25.593551240000004</v>
      </c>
      <c r="I66" s="110">
        <v>57.241483240000001</v>
      </c>
      <c r="J66" s="110">
        <v>2.49268242</v>
      </c>
      <c r="K66" s="110">
        <v>23.891513990000011</v>
      </c>
      <c r="L66" s="120">
        <f>SUM(D66:K66)</f>
        <v>874.44544166999981</v>
      </c>
    </row>
    <row r="67" spans="1:17" s="14" customFormat="1" ht="18" customHeight="1">
      <c r="A67" s="30"/>
      <c r="B67" s="31" t="s">
        <v>16</v>
      </c>
      <c r="C67" s="200"/>
      <c r="D67" s="110">
        <v>3730.0405587999999</v>
      </c>
      <c r="E67" s="110">
        <v>276.05197910000004</v>
      </c>
      <c r="F67" s="110">
        <v>528.94832297999994</v>
      </c>
      <c r="G67" s="110">
        <v>224.34948161999998</v>
      </c>
      <c r="H67" s="110">
        <v>336.40969541999999</v>
      </c>
      <c r="I67" s="110">
        <v>70.379316880000005</v>
      </c>
      <c r="J67" s="110">
        <v>17.058383159999998</v>
      </c>
      <c r="K67" s="110">
        <v>8.0000000000000002E-3</v>
      </c>
      <c r="L67" s="120">
        <f>SUM(D67:K67)</f>
        <v>5183.24573796</v>
      </c>
    </row>
    <row r="68" spans="1:17" s="14" customFormat="1" ht="18" customHeight="1">
      <c r="A68" s="29"/>
      <c r="B68" s="470" t="s">
        <v>333</v>
      </c>
      <c r="C68" s="472"/>
      <c r="D68" s="471">
        <f t="shared" ref="D68:L68" si="18">D69+D70</f>
        <v>749.31198198000004</v>
      </c>
      <c r="E68" s="471">
        <f t="shared" si="18"/>
        <v>0</v>
      </c>
      <c r="F68" s="471">
        <f t="shared" si="18"/>
        <v>0</v>
      </c>
      <c r="G68" s="471">
        <f t="shared" si="18"/>
        <v>0</v>
      </c>
      <c r="H68" s="471">
        <f t="shared" si="18"/>
        <v>0</v>
      </c>
      <c r="I68" s="471">
        <f t="shared" si="18"/>
        <v>0</v>
      </c>
      <c r="J68" s="471">
        <f t="shared" si="18"/>
        <v>0</v>
      </c>
      <c r="K68" s="471">
        <f t="shared" si="18"/>
        <v>0</v>
      </c>
      <c r="L68" s="471">
        <f t="shared" si="18"/>
        <v>749.31198198000004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749.31198198000004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749.31198198000004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89439.177744949964</v>
      </c>
      <c r="E71" s="396">
        <f t="shared" ref="E71:L71" si="19">E68+E55</f>
        <v>3201.1052226800002</v>
      </c>
      <c r="F71" s="396">
        <f t="shared" si="19"/>
        <v>6428.3333865600016</v>
      </c>
      <c r="G71" s="396">
        <f t="shared" si="19"/>
        <v>4230.3415452199961</v>
      </c>
      <c r="H71" s="396">
        <f t="shared" si="19"/>
        <v>1596.4336588900001</v>
      </c>
      <c r="I71" s="396">
        <f t="shared" si="19"/>
        <v>1091.7962996599999</v>
      </c>
      <c r="J71" s="396">
        <f t="shared" si="19"/>
        <v>73.933575959999985</v>
      </c>
      <c r="K71" s="396">
        <f t="shared" si="19"/>
        <v>466.74876533000025</v>
      </c>
      <c r="L71" s="396">
        <f t="shared" si="19"/>
        <v>106527.87019924997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90594.367339149961</v>
      </c>
      <c r="E73" s="111">
        <v>3177.6438738099996</v>
      </c>
      <c r="F73" s="111">
        <v>6491.7798998100016</v>
      </c>
      <c r="G73" s="111">
        <v>3536.7748705699973</v>
      </c>
      <c r="H73" s="111">
        <v>1579.1547473999988</v>
      </c>
      <c r="I73" s="111">
        <v>1044.2742467099997</v>
      </c>
      <c r="J73" s="111">
        <v>68.574763990000008</v>
      </c>
      <c r="K73" s="111">
        <v>441.14506932000023</v>
      </c>
      <c r="L73" s="120">
        <f>SUM(D73:K73)</f>
        <v>106933.71481075995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7252.4633078400011</v>
      </c>
      <c r="E74" s="111">
        <v>23.461348869999995</v>
      </c>
      <c r="F74" s="111">
        <v>73.306804719999988</v>
      </c>
      <c r="G74" s="111">
        <v>693.56667464999998</v>
      </c>
      <c r="H74" s="111">
        <v>17.278911489999999</v>
      </c>
      <c r="I74" s="111">
        <v>47.522052949999996</v>
      </c>
      <c r="J74" s="111">
        <v>5.3588119699999996</v>
      </c>
      <c r="K74" s="111">
        <v>25.603696010000004</v>
      </c>
      <c r="L74" s="120">
        <f>SUM(D74:K74)</f>
        <v>8138.5616085000011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0.21961614000000002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0">
        <f>SUM(D75:K75)</f>
        <v>0.21961614000000002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5">
        <v>39337.364062499997</v>
      </c>
      <c r="B2" s="526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January 2011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332</v>
      </c>
      <c r="C13" s="472"/>
      <c r="D13" s="471">
        <f>D14+D17+D20+D23</f>
        <v>567.56251165999993</v>
      </c>
      <c r="E13" s="471">
        <f t="shared" ref="E13:L13" si="0">E14+E17+E20+E23</f>
        <v>3227.4434101800011</v>
      </c>
      <c r="F13" s="471">
        <f t="shared" si="0"/>
        <v>1332.9957267100001</v>
      </c>
      <c r="G13" s="471">
        <f t="shared" si="0"/>
        <v>71.463084880000011</v>
      </c>
      <c r="H13" s="471">
        <f t="shared" si="0"/>
        <v>25.301101100000004</v>
      </c>
      <c r="I13" s="471">
        <f t="shared" si="0"/>
        <v>45.482222179999994</v>
      </c>
      <c r="J13" s="471">
        <f t="shared" si="0"/>
        <v>186.15655774999999</v>
      </c>
      <c r="K13" s="471">
        <f t="shared" si="0"/>
        <v>5456.4046144600006</v>
      </c>
      <c r="L13" s="471">
        <f t="shared" si="0"/>
        <v>506.55019269500002</v>
      </c>
      <c r="M13" s="120">
        <f>L13+K13+'A2'!L13+'A1'!M13</f>
        <v>392941.29891018523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306.92629662999991</v>
      </c>
      <c r="E14" s="396">
        <f t="shared" si="1"/>
        <v>1125.1980668200008</v>
      </c>
      <c r="F14" s="396">
        <f t="shared" si="1"/>
        <v>686.41769601999999</v>
      </c>
      <c r="G14" s="396">
        <f t="shared" si="1"/>
        <v>38.725496120000003</v>
      </c>
      <c r="H14" s="396">
        <f t="shared" si="1"/>
        <v>21.756014810000003</v>
      </c>
      <c r="I14" s="396">
        <f t="shared" si="1"/>
        <v>21.528538879999999</v>
      </c>
      <c r="J14" s="396">
        <f t="shared" si="1"/>
        <v>25.89409938</v>
      </c>
      <c r="K14" s="396">
        <f t="shared" si="1"/>
        <v>2226.4462086600006</v>
      </c>
      <c r="L14" s="397">
        <f>SUM(L15:L16)</f>
        <v>65.243907634999999</v>
      </c>
      <c r="M14" s="396">
        <f>SUM(M15:M16)</f>
        <v>192398.38769980526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0.80588243999999998</v>
      </c>
      <c r="E15" s="120">
        <v>32.703325810000003</v>
      </c>
      <c r="F15" s="120">
        <v>6.23067248</v>
      </c>
      <c r="G15" s="120">
        <v>4.9389493000000009</v>
      </c>
      <c r="H15" s="120">
        <v>0</v>
      </c>
      <c r="I15" s="120">
        <v>1.42697896</v>
      </c>
      <c r="J15" s="120">
        <v>0.85841351999999993</v>
      </c>
      <c r="K15" s="110">
        <f>SUM(D15:J15)</f>
        <v>46.964222509999999</v>
      </c>
      <c r="L15" s="383">
        <v>11.171465309999999</v>
      </c>
      <c r="M15" s="120">
        <f>L15+K15+'A2'!L15+'A1'!M15</f>
        <v>112324.00654426029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306.12041418999991</v>
      </c>
      <c r="E16" s="110">
        <v>1092.4947410100008</v>
      </c>
      <c r="F16" s="110">
        <v>680.18702354000004</v>
      </c>
      <c r="G16" s="110">
        <v>33.786546820000005</v>
      </c>
      <c r="H16" s="110">
        <v>21.756014810000003</v>
      </c>
      <c r="I16" s="110">
        <v>20.10155992</v>
      </c>
      <c r="J16" s="110">
        <v>25.035685860000001</v>
      </c>
      <c r="K16" s="110">
        <f>SUM(D16:J16)</f>
        <v>2179.4819861500005</v>
      </c>
      <c r="L16" s="383">
        <v>54.072442324999997</v>
      </c>
      <c r="M16" s="120">
        <f>L16+K16+'A2'!L16+'A1'!M16</f>
        <v>80074.381155544965</v>
      </c>
      <c r="N16" s="26"/>
    </row>
    <row r="17" spans="1:14" s="14" customFormat="1" ht="18" customHeight="1">
      <c r="A17" s="30"/>
      <c r="B17" s="12" t="s">
        <v>330</v>
      </c>
      <c r="C17" s="200"/>
      <c r="D17" s="396">
        <f t="shared" ref="D17:K17" si="2">SUM(D18:D19)</f>
        <v>133.38805482000001</v>
      </c>
      <c r="E17" s="396">
        <f t="shared" si="2"/>
        <v>1830.0941480500003</v>
      </c>
      <c r="F17" s="396">
        <f t="shared" si="2"/>
        <v>523.77683966000006</v>
      </c>
      <c r="G17" s="396">
        <f t="shared" si="2"/>
        <v>32.663865519999995</v>
      </c>
      <c r="H17" s="396">
        <f t="shared" si="2"/>
        <v>2.8702237000000004</v>
      </c>
      <c r="I17" s="396">
        <f t="shared" si="2"/>
        <v>23.269360529999993</v>
      </c>
      <c r="J17" s="396">
        <f t="shared" si="2"/>
        <v>95.827374079999998</v>
      </c>
      <c r="K17" s="396">
        <f t="shared" si="2"/>
        <v>2641.8898663600007</v>
      </c>
      <c r="L17" s="397">
        <f>SUM(L18:L19)</f>
        <v>327.60575137500007</v>
      </c>
      <c r="M17" s="396">
        <f>SUM(M18:M19)</f>
        <v>91137.043352545021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0</v>
      </c>
      <c r="E18" s="120">
        <v>61.128178910000003</v>
      </c>
      <c r="F18" s="120">
        <v>4.6820229999999997E-2</v>
      </c>
      <c r="G18" s="120">
        <v>0</v>
      </c>
      <c r="H18" s="120">
        <v>0</v>
      </c>
      <c r="I18" s="120">
        <v>0</v>
      </c>
      <c r="J18" s="120">
        <v>0</v>
      </c>
      <c r="K18" s="110">
        <f>SUM(D18:J18)</f>
        <v>61.174999140000004</v>
      </c>
      <c r="L18" s="383">
        <v>1.6338741800000003</v>
      </c>
      <c r="M18" s="120">
        <f>L18+K18+'A2'!L18+'A1'!M18</f>
        <v>18764.628205460078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133.38805482000001</v>
      </c>
      <c r="E19" s="110">
        <v>1768.9659691400002</v>
      </c>
      <c r="F19" s="110">
        <v>523.73001943000008</v>
      </c>
      <c r="G19" s="110">
        <v>32.663865519999995</v>
      </c>
      <c r="H19" s="110">
        <v>2.8702237000000004</v>
      </c>
      <c r="I19" s="110">
        <v>23.269360529999993</v>
      </c>
      <c r="J19" s="110">
        <v>95.827374079999998</v>
      </c>
      <c r="K19" s="110">
        <f>SUM(D19:J19)</f>
        <v>2580.7148672200005</v>
      </c>
      <c r="L19" s="383">
        <v>325.97187719500005</v>
      </c>
      <c r="M19" s="120">
        <f>L19+K19+'A2'!L19+'A1'!M19</f>
        <v>72372.415147084947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162.07122314999998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162.07122314999998</v>
      </c>
      <c r="L20" s="397">
        <f>SUM(L21:L22)</f>
        <v>0.75185449500000001</v>
      </c>
      <c r="M20" s="396">
        <f>SUM(M21:M22)</f>
        <v>3234.441999104999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0</v>
      </c>
      <c r="L21" s="383">
        <v>6.4277049999999997E-3</v>
      </c>
      <c r="M21" s="120">
        <f>L21+K21+'A2'!L21+'A1'!M21</f>
        <v>669.517889115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162.07122314999998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162.07122314999998</v>
      </c>
      <c r="L22" s="383">
        <v>0.74542679000000001</v>
      </c>
      <c r="M22" s="120">
        <f>L22+K22+'A2'!L22+'A1'!M22</f>
        <v>2564.9241099899991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127.24816020999999</v>
      </c>
      <c r="E23" s="110">
        <f t="shared" si="4"/>
        <v>110.07997216000001</v>
      </c>
      <c r="F23" s="110">
        <f t="shared" si="4"/>
        <v>122.80119103</v>
      </c>
      <c r="G23" s="110">
        <f t="shared" si="4"/>
        <v>7.3723239999999995E-2</v>
      </c>
      <c r="H23" s="110">
        <f t="shared" si="4"/>
        <v>0.67486258999999993</v>
      </c>
      <c r="I23" s="110">
        <f t="shared" si="4"/>
        <v>0.68432277000000008</v>
      </c>
      <c r="J23" s="110">
        <f t="shared" si="4"/>
        <v>64.435084290000006</v>
      </c>
      <c r="K23" s="110">
        <f t="shared" si="4"/>
        <v>425.99731629000001</v>
      </c>
      <c r="L23" s="397">
        <f>SUM(L24:L25)</f>
        <v>112.94867918999995</v>
      </c>
      <c r="M23" s="396">
        <f>SUM(M24:M25)</f>
        <v>106171.42585873001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52.353313180000001</v>
      </c>
      <c r="E24" s="110">
        <v>30.700106220000002</v>
      </c>
      <c r="F24" s="110">
        <v>54.959223530000003</v>
      </c>
      <c r="G24" s="110">
        <v>7.3723239999999995E-2</v>
      </c>
      <c r="H24" s="110">
        <v>0.67486258999999993</v>
      </c>
      <c r="I24" s="110">
        <v>0.64684991000000003</v>
      </c>
      <c r="J24" s="110">
        <v>11.11257082</v>
      </c>
      <c r="K24" s="110">
        <f>SUM(D24:J24)</f>
        <v>150.52064948999998</v>
      </c>
      <c r="L24" s="383">
        <v>85.978808699999945</v>
      </c>
      <c r="M24" s="120">
        <f>L24+K24+'A2'!L24+'A1'!M24</f>
        <v>50260.49951516997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74.894847029999994</v>
      </c>
      <c r="E25" s="110">
        <v>79.379865940000002</v>
      </c>
      <c r="F25" s="110">
        <v>67.841967499999996</v>
      </c>
      <c r="G25" s="110">
        <v>0</v>
      </c>
      <c r="H25" s="110">
        <v>0</v>
      </c>
      <c r="I25" s="110">
        <v>3.7472859999999997E-2</v>
      </c>
      <c r="J25" s="110">
        <v>53.322513470000004</v>
      </c>
      <c r="K25" s="110">
        <f>SUM(D25:J25)</f>
        <v>275.47666680000003</v>
      </c>
      <c r="L25" s="383">
        <v>26.969870490000002</v>
      </c>
      <c r="M25" s="120">
        <f>L25+K25+'A2'!L25+'A1'!M25</f>
        <v>55910.926343560044</v>
      </c>
      <c r="N25" s="26"/>
    </row>
    <row r="26" spans="1:14" s="14" customFormat="1" ht="18" customHeight="1">
      <c r="A26" s="29"/>
      <c r="B26" s="470" t="s">
        <v>333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3.3219196699999998</v>
      </c>
      <c r="M26" s="396">
        <f>SUM(M27:M28)</f>
        <v>72667.659890530005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3.3211428199999999</v>
      </c>
      <c r="M27" s="120">
        <f>L27+K27+'A2'!L27+'A1'!M27</f>
        <v>72665.580701880011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7.7685000000000004E-4</v>
      </c>
      <c r="M28" s="120">
        <f>L28+K28+'A2'!L28+'A1'!M28</f>
        <v>2.0791886499999999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567.56251165999993</v>
      </c>
      <c r="E29" s="396">
        <f t="shared" ref="E29:K29" si="6">E26+E13</f>
        <v>3227.4434101800011</v>
      </c>
      <c r="F29" s="396">
        <f t="shared" si="6"/>
        <v>1332.9957267100001</v>
      </c>
      <c r="G29" s="396">
        <f t="shared" si="6"/>
        <v>71.463084880000011</v>
      </c>
      <c r="H29" s="396">
        <f t="shared" si="6"/>
        <v>25.301101100000004</v>
      </c>
      <c r="I29" s="396">
        <f t="shared" si="6"/>
        <v>45.482222179999994</v>
      </c>
      <c r="J29" s="396">
        <f t="shared" si="6"/>
        <v>186.15655774999999</v>
      </c>
      <c r="K29" s="396">
        <f t="shared" si="6"/>
        <v>5456.4046144600006</v>
      </c>
      <c r="L29" s="396">
        <f>L26+L13</f>
        <v>509.87211236500002</v>
      </c>
      <c r="M29" s="396">
        <f>M26+M13</f>
        <v>465608.95880071522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332</v>
      </c>
      <c r="C32" s="472"/>
      <c r="D32" s="471">
        <f t="shared" ref="D32:K32" si="7">D33+D36+D39+D42</f>
        <v>14.556202639999999</v>
      </c>
      <c r="E32" s="471">
        <f t="shared" si="7"/>
        <v>121.9256365</v>
      </c>
      <c r="F32" s="471">
        <f t="shared" si="7"/>
        <v>21.30862114</v>
      </c>
      <c r="G32" s="471">
        <f t="shared" si="7"/>
        <v>0.13033120000000001</v>
      </c>
      <c r="H32" s="471">
        <f t="shared" si="7"/>
        <v>6.0130960499999997</v>
      </c>
      <c r="I32" s="471">
        <f t="shared" si="7"/>
        <v>0</v>
      </c>
      <c r="J32" s="471">
        <f t="shared" si="7"/>
        <v>7.6073668100000003</v>
      </c>
      <c r="K32" s="471">
        <f t="shared" si="7"/>
        <v>171.54125434000002</v>
      </c>
      <c r="L32" s="473"/>
      <c r="M32" s="120">
        <f>L32+K32+'A2'!L32+'A1'!M32</f>
        <v>8594.0981218800007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13.183436899999998</v>
      </c>
      <c r="E33" s="396">
        <f t="shared" si="8"/>
        <v>67.011473089999996</v>
      </c>
      <c r="F33" s="396">
        <f t="shared" si="8"/>
        <v>4.7185519899999999</v>
      </c>
      <c r="G33" s="396">
        <f t="shared" si="8"/>
        <v>0</v>
      </c>
      <c r="H33" s="396">
        <f t="shared" si="8"/>
        <v>4.0582719899999997</v>
      </c>
      <c r="I33" s="396">
        <f t="shared" si="8"/>
        <v>0</v>
      </c>
      <c r="J33" s="396">
        <f t="shared" si="8"/>
        <v>6.0156245200000003</v>
      </c>
      <c r="K33" s="396">
        <f t="shared" si="8"/>
        <v>94.987358490000005</v>
      </c>
      <c r="L33" s="397">
        <f t="shared" si="8"/>
        <v>28.844211605000002</v>
      </c>
      <c r="M33" s="396">
        <f t="shared" si="8"/>
        <v>3464.1846314449995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3.9349179999999997E-2</v>
      </c>
      <c r="E34" s="120">
        <v>1.6966220999999999</v>
      </c>
      <c r="F34" s="120">
        <v>0.79876893999999998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2.5347402199999998</v>
      </c>
      <c r="L34" s="383">
        <v>1.2706170699999999</v>
      </c>
      <c r="M34" s="120">
        <f>L34+K34+'A2'!L34+'A1'!M34</f>
        <v>549.95947110999998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13.144087719999998</v>
      </c>
      <c r="E35" s="110">
        <v>65.314850989999997</v>
      </c>
      <c r="F35" s="110">
        <v>3.9197830500000004</v>
      </c>
      <c r="G35" s="110">
        <v>0</v>
      </c>
      <c r="H35" s="110">
        <v>4.0582719899999997</v>
      </c>
      <c r="I35" s="110">
        <v>0</v>
      </c>
      <c r="J35" s="110">
        <v>6.0156245200000003</v>
      </c>
      <c r="K35" s="110">
        <f>SUM(D35:J35)</f>
        <v>92.452618270000002</v>
      </c>
      <c r="L35" s="383">
        <v>27.573594535000002</v>
      </c>
      <c r="M35" s="120">
        <f>L35+K35+'A2'!L35+'A1'!M35</f>
        <v>2914.2251603349996</v>
      </c>
      <c r="N35" s="26"/>
    </row>
    <row r="36" spans="1:18" s="14" customFormat="1" ht="18" customHeight="1">
      <c r="A36" s="30"/>
      <c r="B36" s="12" t="s">
        <v>330</v>
      </c>
      <c r="C36" s="200"/>
      <c r="D36" s="396">
        <f t="shared" ref="D36:K36" si="9">SUM(D37:D38)</f>
        <v>1.3072740899999999</v>
      </c>
      <c r="E36" s="396">
        <f t="shared" si="9"/>
        <v>54.91416341</v>
      </c>
      <c r="F36" s="396">
        <f t="shared" si="9"/>
        <v>15.68682928</v>
      </c>
      <c r="G36" s="396">
        <f t="shared" si="9"/>
        <v>0.13033120000000001</v>
      </c>
      <c r="H36" s="396">
        <f t="shared" si="9"/>
        <v>1.9548240600000002</v>
      </c>
      <c r="I36" s="396">
        <f t="shared" si="9"/>
        <v>0</v>
      </c>
      <c r="J36" s="396">
        <f t="shared" si="9"/>
        <v>1.59174229</v>
      </c>
      <c r="K36" s="396">
        <f t="shared" si="9"/>
        <v>75.585164329999998</v>
      </c>
      <c r="L36" s="397">
        <f>SUM(L37:L38)</f>
        <v>58.891551375000006</v>
      </c>
      <c r="M36" s="396">
        <f>SUM(M37:M38)</f>
        <v>1219.9117097149997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19.579660370000003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19.579660370000003</v>
      </c>
      <c r="L37" s="383">
        <v>0</v>
      </c>
      <c r="M37" s="120">
        <f>L37+K37+'A2'!L37+'A1'!M37</f>
        <v>98.821153319999993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1.3072740899999999</v>
      </c>
      <c r="E38" s="110">
        <v>35.334503040000001</v>
      </c>
      <c r="F38" s="110">
        <v>15.68682928</v>
      </c>
      <c r="G38" s="110">
        <v>0.13033120000000001</v>
      </c>
      <c r="H38" s="110">
        <v>1.9548240600000002</v>
      </c>
      <c r="I38" s="110">
        <v>0</v>
      </c>
      <c r="J38" s="110">
        <v>1.59174229</v>
      </c>
      <c r="K38" s="110">
        <f>SUM(D38:J38)</f>
        <v>56.005503959999999</v>
      </c>
      <c r="L38" s="383">
        <v>58.891551375000006</v>
      </c>
      <c r="M38" s="120">
        <f>L38+K38+'A2'!L38+'A1'!M38</f>
        <v>1121.0905563949998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7">
        <f>SUM(L40:L41)</f>
        <v>0.181510055</v>
      </c>
      <c r="M39" s="396">
        <f>SUM(M40:M41)</f>
        <v>0.60943896500000005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>
        <f>SUM(D41:J41)</f>
        <v>0</v>
      </c>
      <c r="L41" s="383">
        <v>0.181510055</v>
      </c>
      <c r="M41" s="120">
        <f>L41+K41+'A2'!L41+'A1'!M41</f>
        <v>0.60943896500000005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6.5491649999999998E-2</v>
      </c>
      <c r="E42" s="110">
        <f t="shared" si="11"/>
        <v>0</v>
      </c>
      <c r="F42" s="110">
        <f t="shared" si="11"/>
        <v>0.90323986999999994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0.96873151999999996</v>
      </c>
      <c r="L42" s="397">
        <f>SUM(L43:L44)</f>
        <v>5.3154685749999997</v>
      </c>
      <c r="M42" s="396">
        <f>SUM(M43:M44)</f>
        <v>4002.6250833650001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6.5491649999999998E-2</v>
      </c>
      <c r="E43" s="110">
        <v>0</v>
      </c>
      <c r="F43" s="110">
        <v>0.90323986999999994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0.96873151999999996</v>
      </c>
      <c r="L43" s="383">
        <v>1.1727823350000002</v>
      </c>
      <c r="M43" s="120">
        <f>L43+K43+'A2'!L43+'A1'!M43</f>
        <v>2601.6108126750005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f>SUM(D44:J44)</f>
        <v>0</v>
      </c>
      <c r="L44" s="383">
        <v>4.1426862399999997</v>
      </c>
      <c r="M44" s="120">
        <f>L44+K44+'A2'!L44+'A1'!M44</f>
        <v>1401.0142706899999</v>
      </c>
      <c r="N44" s="26"/>
    </row>
    <row r="45" spans="1:18" s="14" customFormat="1" ht="18" customHeight="1">
      <c r="A45" s="29"/>
      <c r="B45" s="470" t="s">
        <v>333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0</v>
      </c>
      <c r="M45" s="396">
        <f>SUM(M46:M47)</f>
        <v>5165.9822978099983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3680.0114238099982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0</v>
      </c>
      <c r="M47" s="120">
        <f>L47+K47+'A2'!L47+'A1'!M47</f>
        <v>1485.9708739999999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14.556202639999999</v>
      </c>
      <c r="E48" s="396">
        <f t="shared" ref="E48:K48" si="13">E45+E32</f>
        <v>121.9256365</v>
      </c>
      <c r="F48" s="396">
        <f t="shared" si="13"/>
        <v>21.30862114</v>
      </c>
      <c r="G48" s="396">
        <f t="shared" si="13"/>
        <v>0.13033120000000001</v>
      </c>
      <c r="H48" s="396">
        <f t="shared" si="13"/>
        <v>6.0130960499999997</v>
      </c>
      <c r="I48" s="396">
        <f t="shared" si="13"/>
        <v>0</v>
      </c>
      <c r="J48" s="396">
        <f t="shared" si="13"/>
        <v>7.6073668100000003</v>
      </c>
      <c r="K48" s="396">
        <f t="shared" si="13"/>
        <v>171.54125434000002</v>
      </c>
      <c r="L48" s="396">
        <f>L45+L32</f>
        <v>0</v>
      </c>
      <c r="M48" s="396">
        <f>M45+M32</f>
        <v>13760.080419689999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14.556202639999999</v>
      </c>
      <c r="E50" s="111">
        <v>103.69410131000001</v>
      </c>
      <c r="F50" s="111">
        <v>21.308621139999996</v>
      </c>
      <c r="G50" s="111">
        <v>0.13033120000000001</v>
      </c>
      <c r="H50" s="111">
        <v>6.0130960499999997</v>
      </c>
      <c r="I50" s="111">
        <v>0</v>
      </c>
      <c r="J50" s="120">
        <v>7.6073668100000003</v>
      </c>
      <c r="K50" s="110">
        <f>SUM(D50:J50)</f>
        <v>153.30971915000001</v>
      </c>
      <c r="L50" s="387">
        <v>37.582096355000004</v>
      </c>
      <c r="M50" s="120">
        <f>L50+K50+'A2'!L50+'A1'!M50</f>
        <v>1857.2348551050004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18.231535189999999</v>
      </c>
      <c r="F51" s="111">
        <v>0</v>
      </c>
      <c r="G51" s="111">
        <v>0</v>
      </c>
      <c r="H51" s="111">
        <v>0</v>
      </c>
      <c r="I51" s="111">
        <v>0</v>
      </c>
      <c r="J51" s="120">
        <v>0</v>
      </c>
      <c r="K51" s="110">
        <f>SUM(D51:J51)</f>
        <v>18.231535189999999</v>
      </c>
      <c r="L51" s="387">
        <v>53.427760859999999</v>
      </c>
      <c r="M51" s="120">
        <f>L51+K51+'A2'!L51+'A1'!M51</f>
        <v>11328.379212730006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2.2228843949999999</v>
      </c>
      <c r="M52" s="120">
        <f>L52+K52+'A2'!L52+'A1'!M52</f>
        <v>667.69909347499981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332</v>
      </c>
      <c r="C55" s="472"/>
      <c r="D55" s="471">
        <f t="shared" ref="D55:K55" si="14">D56+D59+D62+D65</f>
        <v>81.096423160000001</v>
      </c>
      <c r="E55" s="471">
        <f t="shared" si="14"/>
        <v>198.11162615999999</v>
      </c>
      <c r="F55" s="471">
        <f t="shared" si="14"/>
        <v>212.64016041000002</v>
      </c>
      <c r="G55" s="471">
        <f t="shared" si="14"/>
        <v>0</v>
      </c>
      <c r="H55" s="471">
        <f t="shared" si="14"/>
        <v>0</v>
      </c>
      <c r="I55" s="471">
        <f t="shared" si="14"/>
        <v>1.67861628</v>
      </c>
      <c r="J55" s="471">
        <f t="shared" si="14"/>
        <v>12.861843909999997</v>
      </c>
      <c r="K55" s="471">
        <f t="shared" si="14"/>
        <v>506.38866991999998</v>
      </c>
      <c r="L55" s="473"/>
      <c r="M55" s="120">
        <f>L55+K55+'A2'!L55+'A1'!M55</f>
        <v>282545.75509206997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43.332852799999998</v>
      </c>
      <c r="E56" s="396">
        <f t="shared" si="15"/>
        <v>83.689179919999987</v>
      </c>
      <c r="F56" s="396">
        <f t="shared" si="15"/>
        <v>179.22400465000001</v>
      </c>
      <c r="G56" s="396">
        <f t="shared" si="15"/>
        <v>0</v>
      </c>
      <c r="H56" s="396">
        <f t="shared" si="15"/>
        <v>0</v>
      </c>
      <c r="I56" s="396">
        <f t="shared" si="15"/>
        <v>0</v>
      </c>
      <c r="J56" s="396">
        <f t="shared" si="15"/>
        <v>0</v>
      </c>
      <c r="K56" s="396">
        <f t="shared" si="15"/>
        <v>306.24603736999995</v>
      </c>
      <c r="L56" s="397">
        <f t="shared" si="15"/>
        <v>29.32293761</v>
      </c>
      <c r="M56" s="396">
        <f t="shared" si="15"/>
        <v>178279.11295288999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0.24910968000000003</v>
      </c>
      <c r="E57" s="120">
        <v>2.0222763199999996</v>
      </c>
      <c r="F57" s="120">
        <v>0.21700859999999997</v>
      </c>
      <c r="G57" s="120">
        <v>0</v>
      </c>
      <c r="H57" s="120">
        <v>0</v>
      </c>
      <c r="I57" s="120">
        <v>0</v>
      </c>
      <c r="J57" s="120">
        <v>0</v>
      </c>
      <c r="K57" s="110">
        <f>SUM(D57:J57)</f>
        <v>2.4883945999999995</v>
      </c>
      <c r="L57" s="383">
        <v>1.2E-2</v>
      </c>
      <c r="M57" s="120">
        <f>L57+K57+'A2'!L57+'A1'!M57</f>
        <v>80339.863595819959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43.083743120000001</v>
      </c>
      <c r="E58" s="110">
        <v>81.666903599999983</v>
      </c>
      <c r="F58" s="110">
        <v>179.00699605</v>
      </c>
      <c r="G58" s="110">
        <v>0</v>
      </c>
      <c r="H58" s="110">
        <v>0</v>
      </c>
      <c r="I58" s="110">
        <v>0</v>
      </c>
      <c r="J58" s="110">
        <v>0</v>
      </c>
      <c r="K58" s="110">
        <f>SUM(D58:J58)</f>
        <v>303.75764276999996</v>
      </c>
      <c r="L58" s="383">
        <v>29.31093761</v>
      </c>
      <c r="M58" s="120">
        <f>L58+K58+'A2'!L58+'A1'!M58</f>
        <v>97939.249357070017</v>
      </c>
      <c r="N58" s="26"/>
    </row>
    <row r="59" spans="1:16" s="14" customFormat="1" ht="18" customHeight="1">
      <c r="A59" s="30"/>
      <c r="B59" s="12" t="s">
        <v>330</v>
      </c>
      <c r="C59" s="200"/>
      <c r="D59" s="396">
        <f t="shared" ref="D59:K59" si="16">SUM(D60:D61)</f>
        <v>0</v>
      </c>
      <c r="E59" s="396">
        <f t="shared" si="16"/>
        <v>82.097162060000016</v>
      </c>
      <c r="F59" s="396">
        <f t="shared" si="16"/>
        <v>5.3851912200000003</v>
      </c>
      <c r="G59" s="396">
        <f t="shared" si="16"/>
        <v>0</v>
      </c>
      <c r="H59" s="396">
        <f t="shared" si="16"/>
        <v>0</v>
      </c>
      <c r="I59" s="396">
        <f t="shared" si="16"/>
        <v>0.61956661999999996</v>
      </c>
      <c r="J59" s="396">
        <f t="shared" si="16"/>
        <v>2.2998421799999997</v>
      </c>
      <c r="K59" s="396">
        <f t="shared" si="16"/>
        <v>90.401762080000012</v>
      </c>
      <c r="L59" s="397">
        <f>SUM(L60:L61)</f>
        <v>195.72779080999993</v>
      </c>
      <c r="M59" s="396">
        <f>SUM(M60:M61)</f>
        <v>70577.900342829991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65.590712320000009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65.590712320000009</v>
      </c>
      <c r="L60" s="383">
        <v>1.2400000000000001E-4</v>
      </c>
      <c r="M60" s="120">
        <f>L60+K60+'A2'!L60+'A1'!M60</f>
        <v>27667.94366193001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0</v>
      </c>
      <c r="E61" s="110">
        <v>16.506449740000001</v>
      </c>
      <c r="F61" s="110">
        <v>5.3851912200000003</v>
      </c>
      <c r="G61" s="110">
        <v>0</v>
      </c>
      <c r="H61" s="110">
        <v>0</v>
      </c>
      <c r="I61" s="110">
        <v>0.61956661999999996</v>
      </c>
      <c r="J61" s="110">
        <v>2.2998421799999997</v>
      </c>
      <c r="K61" s="110">
        <f>SUM(D61:J61)</f>
        <v>24.81104976</v>
      </c>
      <c r="L61" s="383">
        <v>195.72766680999993</v>
      </c>
      <c r="M61" s="120">
        <f>L61+K61+'A2'!L61+'A1'!M61</f>
        <v>42909.956680899988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0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0</v>
      </c>
      <c r="L62" s="397">
        <f>SUM(L63:L64)</f>
        <v>0</v>
      </c>
      <c r="M62" s="396">
        <f>SUM(M63:M64)</f>
        <v>17559.631725669999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/>
      <c r="M63" s="120">
        <f>L63+K63+'A2'!L63+'A1'!M63</f>
        <v>0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0</v>
      </c>
      <c r="L64" s="383">
        <v>0</v>
      </c>
      <c r="M64" s="120">
        <f>L64+K64+'A2'!L64+'A1'!M64</f>
        <v>17559.631725669999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37.763570359999996</v>
      </c>
      <c r="E65" s="110">
        <f t="shared" si="18"/>
        <v>32.32528417999999</v>
      </c>
      <c r="F65" s="110">
        <f t="shared" si="18"/>
        <v>28.030964540000006</v>
      </c>
      <c r="G65" s="110">
        <f t="shared" si="18"/>
        <v>0</v>
      </c>
      <c r="H65" s="110">
        <f t="shared" si="18"/>
        <v>0</v>
      </c>
      <c r="I65" s="110">
        <f t="shared" si="18"/>
        <v>1.0590496599999999</v>
      </c>
      <c r="J65" s="110">
        <f t="shared" si="18"/>
        <v>10.562001729999999</v>
      </c>
      <c r="K65" s="110">
        <f t="shared" si="18"/>
        <v>109.74087046999998</v>
      </c>
      <c r="L65" s="397">
        <f>SUM(L66:L67)</f>
        <v>17.230757850000003</v>
      </c>
      <c r="M65" s="396">
        <f>SUM(M66:M67)</f>
        <v>24916.017393109996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37.763570359999996</v>
      </c>
      <c r="E66" s="110">
        <v>32.32528417999999</v>
      </c>
      <c r="F66" s="110">
        <v>28.030964540000006</v>
      </c>
      <c r="G66" s="110">
        <v>0</v>
      </c>
      <c r="H66" s="110">
        <v>0</v>
      </c>
      <c r="I66" s="110">
        <v>1.0590496599999999</v>
      </c>
      <c r="J66" s="110">
        <v>10.562001729999999</v>
      </c>
      <c r="K66" s="110">
        <f>SUM(D66:J66)</f>
        <v>109.74087046999998</v>
      </c>
      <c r="L66" s="383">
        <v>17.226757850000002</v>
      </c>
      <c r="M66" s="120">
        <f>L66+K66+'A2'!L66+'A1'!M66</f>
        <v>5663.6350979399986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0</v>
      </c>
      <c r="L67" s="383">
        <v>4.0000000000000001E-3</v>
      </c>
      <c r="M67" s="120">
        <f>L67+K67+'A2'!L67+'A1'!M67</f>
        <v>19252.382295169999</v>
      </c>
      <c r="N67" s="26"/>
      <c r="P67" s="44"/>
    </row>
    <row r="68" spans="1:18" s="14" customFormat="1" ht="18" customHeight="1">
      <c r="A68" s="29"/>
      <c r="B68" s="470" t="s">
        <v>333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68193.750293620004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68193.750293620004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81.096423160000001</v>
      </c>
      <c r="E71" s="396">
        <f t="shared" ref="E71:K71" si="20">E68+E55</f>
        <v>198.11162615999999</v>
      </c>
      <c r="F71" s="396">
        <f t="shared" si="20"/>
        <v>212.64016041000002</v>
      </c>
      <c r="G71" s="396">
        <f t="shared" si="20"/>
        <v>0</v>
      </c>
      <c r="H71" s="396">
        <f t="shared" si="20"/>
        <v>0</v>
      </c>
      <c r="I71" s="396">
        <f t="shared" si="20"/>
        <v>1.67861628</v>
      </c>
      <c r="J71" s="396">
        <f t="shared" si="20"/>
        <v>12.861843909999997</v>
      </c>
      <c r="K71" s="396">
        <f t="shared" si="20"/>
        <v>506.38866991999998</v>
      </c>
      <c r="L71" s="396">
        <f>L69+L55</f>
        <v>0</v>
      </c>
      <c r="M71" s="396">
        <f>M68+M55</f>
        <v>350739.50538568996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81.035702330000007</v>
      </c>
      <c r="E73" s="111">
        <v>194.70310542999999</v>
      </c>
      <c r="F73" s="111">
        <v>172.30374404</v>
      </c>
      <c r="G73" s="111">
        <v>0</v>
      </c>
      <c r="H73" s="111">
        <v>0</v>
      </c>
      <c r="I73" s="111">
        <v>1.67861628</v>
      </c>
      <c r="J73" s="120">
        <v>12.272366569999997</v>
      </c>
      <c r="K73" s="120">
        <f>SUM(D73:J73)</f>
        <v>461.99353464999996</v>
      </c>
      <c r="L73" s="387">
        <v>229.1848995950001</v>
      </c>
      <c r="M73" s="120">
        <f>L73+K73+'A2'!L73+'A1'!M73</f>
        <v>347883.43425505608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6.0720829999999996E-2</v>
      </c>
      <c r="E74" s="111">
        <v>3.4085207300000002</v>
      </c>
      <c r="F74" s="111">
        <v>40.336416370000002</v>
      </c>
      <c r="G74" s="111">
        <v>0</v>
      </c>
      <c r="H74" s="111">
        <v>0</v>
      </c>
      <c r="I74" s="111">
        <v>0</v>
      </c>
      <c r="J74" s="120">
        <v>0.58947734000000007</v>
      </c>
      <c r="K74" s="120">
        <f>SUM(D74:J74)</f>
        <v>44.395135270000004</v>
      </c>
      <c r="L74" s="387">
        <v>13.096586675000001</v>
      </c>
      <c r="M74" s="120">
        <f>L74+K74+'A2'!L74+'A1'!M74</f>
        <v>11358.815720725001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9">
        <v>0</v>
      </c>
      <c r="K75" s="389">
        <f>SUM(D75:J75)</f>
        <v>0</v>
      </c>
      <c r="L75" s="390">
        <v>0</v>
      </c>
      <c r="M75" s="389">
        <f>L75+K75+'A2'!L75+'A1'!M75</f>
        <v>284.16273235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5">
        <v>39337.350324074076</v>
      </c>
      <c r="B2" s="526"/>
      <c r="C2" s="526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8"/>
      <c r="C3" s="529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7"/>
      <c r="C4" s="527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7"/>
      <c r="C5" s="527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January 2011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6" t="s">
        <v>65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332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1.490404E-2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48.626850079999997</v>
      </c>
      <c r="M13" s="471">
        <f t="shared" si="0"/>
        <v>0</v>
      </c>
      <c r="N13" s="471">
        <f t="shared" si="0"/>
        <v>4.8105328800000002</v>
      </c>
      <c r="O13" s="471">
        <f t="shared" si="0"/>
        <v>32.068435199999996</v>
      </c>
      <c r="P13" s="471">
        <f t="shared" si="0"/>
        <v>0</v>
      </c>
      <c r="Q13" s="471">
        <f t="shared" si="0"/>
        <v>0</v>
      </c>
      <c r="R13" s="471">
        <f t="shared" si="0"/>
        <v>46.067999999999998</v>
      </c>
      <c r="S13" s="471">
        <f t="shared" si="0"/>
        <v>1.99379558</v>
      </c>
      <c r="T13" s="471">
        <f t="shared" si="0"/>
        <v>0</v>
      </c>
      <c r="U13" s="471">
        <f t="shared" si="0"/>
        <v>1.6E-2</v>
      </c>
      <c r="V13" s="471">
        <f t="shared" si="0"/>
        <v>1.5156166000000002</v>
      </c>
      <c r="W13" s="471">
        <f t="shared" si="0"/>
        <v>0</v>
      </c>
      <c r="X13" s="471">
        <f t="shared" si="0"/>
        <v>0</v>
      </c>
      <c r="Y13" s="471">
        <f t="shared" si="0"/>
        <v>0.40820563999999998</v>
      </c>
      <c r="Z13" s="471">
        <f t="shared" si="0"/>
        <v>1.4894167199999999</v>
      </c>
      <c r="AA13" s="471">
        <f t="shared" si="0"/>
        <v>0</v>
      </c>
      <c r="AB13" s="471">
        <f t="shared" si="0"/>
        <v>0</v>
      </c>
      <c r="AC13" s="471">
        <f t="shared" si="0"/>
        <v>245.54960207999997</v>
      </c>
      <c r="AD13" s="471">
        <f t="shared" si="0"/>
        <v>62.827755510000003</v>
      </c>
      <c r="AE13" s="471">
        <f t="shared" si="0"/>
        <v>0</v>
      </c>
      <c r="AF13" s="471">
        <f t="shared" si="0"/>
        <v>0</v>
      </c>
      <c r="AG13" s="471">
        <f t="shared" si="0"/>
        <v>15.401829709999998</v>
      </c>
      <c r="AH13" s="471">
        <f t="shared" si="0"/>
        <v>0</v>
      </c>
      <c r="AI13" s="471">
        <f t="shared" si="0"/>
        <v>0</v>
      </c>
      <c r="AJ13" s="471">
        <f t="shared" si="0"/>
        <v>1.1480400000000002E-2</v>
      </c>
      <c r="AK13" s="471">
        <f t="shared" si="0"/>
        <v>0</v>
      </c>
      <c r="AL13" s="471">
        <f t="shared" si="0"/>
        <v>4.1449139399999995</v>
      </c>
      <c r="AM13" s="471">
        <f t="shared" si="0"/>
        <v>0</v>
      </c>
      <c r="AN13" s="471">
        <f t="shared" si="0"/>
        <v>0</v>
      </c>
      <c r="AO13" s="471">
        <f t="shared" si="0"/>
        <v>0</v>
      </c>
      <c r="AP13" s="471">
        <f t="shared" si="0"/>
        <v>0</v>
      </c>
      <c r="AQ13" s="471">
        <f t="shared" si="0"/>
        <v>10.980455799999998</v>
      </c>
      <c r="AR13" s="471">
        <f t="shared" si="0"/>
        <v>1548.5171274599998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7.4805799999999997E-3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21.072676320000006</v>
      </c>
      <c r="M14" s="396">
        <f t="shared" si="1"/>
        <v>0</v>
      </c>
      <c r="N14" s="396">
        <f t="shared" si="1"/>
        <v>1.28559552</v>
      </c>
      <c r="O14" s="396">
        <f t="shared" si="1"/>
        <v>6.332023780000001</v>
      </c>
      <c r="P14" s="396">
        <f t="shared" si="1"/>
        <v>0</v>
      </c>
      <c r="Q14" s="396">
        <f t="shared" si="1"/>
        <v>0</v>
      </c>
      <c r="R14" s="396">
        <f t="shared" si="1"/>
        <v>26.038</v>
      </c>
      <c r="S14" s="396">
        <f t="shared" si="1"/>
        <v>1.03136618</v>
      </c>
      <c r="T14" s="396">
        <f t="shared" si="1"/>
        <v>0</v>
      </c>
      <c r="U14" s="396">
        <f t="shared" si="1"/>
        <v>0</v>
      </c>
      <c r="V14" s="396">
        <f t="shared" si="1"/>
        <v>0.31193268000000002</v>
      </c>
      <c r="W14" s="396">
        <f t="shared" si="1"/>
        <v>0</v>
      </c>
      <c r="X14" s="396">
        <f t="shared" si="1"/>
        <v>0</v>
      </c>
      <c r="Y14" s="396">
        <f t="shared" si="1"/>
        <v>0.10728074</v>
      </c>
      <c r="Z14" s="396">
        <f t="shared" si="1"/>
        <v>0</v>
      </c>
      <c r="AA14" s="396">
        <f t="shared" si="1"/>
        <v>0</v>
      </c>
      <c r="AB14" s="396">
        <f t="shared" si="1"/>
        <v>0</v>
      </c>
      <c r="AC14" s="396">
        <f t="shared" si="1"/>
        <v>64.487516930000012</v>
      </c>
      <c r="AD14" s="396">
        <f t="shared" si="1"/>
        <v>32.988448250000005</v>
      </c>
      <c r="AE14" s="396">
        <f t="shared" si="1"/>
        <v>0</v>
      </c>
      <c r="AF14" s="396">
        <f t="shared" si="1"/>
        <v>0</v>
      </c>
      <c r="AG14" s="396">
        <f t="shared" si="1"/>
        <v>8.3393202199999994</v>
      </c>
      <c r="AH14" s="396">
        <f t="shared" si="1"/>
        <v>0</v>
      </c>
      <c r="AI14" s="396">
        <f t="shared" si="1"/>
        <v>0</v>
      </c>
      <c r="AJ14" s="396">
        <f t="shared" si="1"/>
        <v>5.4804000000000007E-3</v>
      </c>
      <c r="AK14" s="396">
        <f t="shared" si="1"/>
        <v>0</v>
      </c>
      <c r="AL14" s="396">
        <f t="shared" si="1"/>
        <v>0.49930585999999999</v>
      </c>
      <c r="AM14" s="396">
        <f t="shared" si="1"/>
        <v>0</v>
      </c>
      <c r="AN14" s="396">
        <f t="shared" si="1"/>
        <v>0</v>
      </c>
      <c r="AO14" s="396">
        <f t="shared" si="1"/>
        <v>0</v>
      </c>
      <c r="AP14" s="396">
        <f t="shared" si="1"/>
        <v>0</v>
      </c>
      <c r="AQ14" s="396">
        <f t="shared" si="1"/>
        <v>0.51204841999999995</v>
      </c>
      <c r="AR14" s="396">
        <f t="shared" si="1"/>
        <v>96.558905119999991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0.33334784000000006</v>
      </c>
      <c r="M15" s="120">
        <v>0</v>
      </c>
      <c r="N15" s="120">
        <v>0.31831572000000002</v>
      </c>
      <c r="O15" s="120">
        <v>0.10816240000000001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0.96135331999999984</v>
      </c>
      <c r="AD15" s="120">
        <v>0.112</v>
      </c>
      <c r="AE15" s="120">
        <v>0</v>
      </c>
      <c r="AF15" s="120">
        <v>0</v>
      </c>
      <c r="AG15" s="120">
        <v>0.83356003999999972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42.019121919999989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7.4805799999999997E-3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20.739328480000005</v>
      </c>
      <c r="M16" s="110">
        <v>0</v>
      </c>
      <c r="N16" s="110">
        <v>0.96727980000000002</v>
      </c>
      <c r="O16" s="110">
        <v>6.2238613800000007</v>
      </c>
      <c r="P16" s="110">
        <v>0</v>
      </c>
      <c r="Q16" s="110">
        <v>0</v>
      </c>
      <c r="R16" s="110">
        <v>26.038</v>
      </c>
      <c r="S16" s="110">
        <v>1.03136618</v>
      </c>
      <c r="T16" s="110">
        <v>0</v>
      </c>
      <c r="U16" s="110">
        <v>0</v>
      </c>
      <c r="V16" s="110">
        <v>0.31193268000000002</v>
      </c>
      <c r="W16" s="110">
        <v>0</v>
      </c>
      <c r="X16" s="110">
        <v>0</v>
      </c>
      <c r="Y16" s="110">
        <v>0.10728074</v>
      </c>
      <c r="Z16" s="110">
        <v>0</v>
      </c>
      <c r="AA16" s="110">
        <v>0</v>
      </c>
      <c r="AB16" s="110">
        <v>0</v>
      </c>
      <c r="AC16" s="110">
        <v>63.526163610000012</v>
      </c>
      <c r="AD16" s="110">
        <v>32.876448250000003</v>
      </c>
      <c r="AE16" s="110">
        <v>0</v>
      </c>
      <c r="AF16" s="110">
        <v>0</v>
      </c>
      <c r="AG16" s="110">
        <v>7.5057601799999993</v>
      </c>
      <c r="AH16" s="110">
        <v>0</v>
      </c>
      <c r="AI16" s="110">
        <v>0</v>
      </c>
      <c r="AJ16" s="110">
        <v>5.4804000000000007E-3</v>
      </c>
      <c r="AK16" s="110">
        <v>0</v>
      </c>
      <c r="AL16" s="110">
        <v>0.49930585999999999</v>
      </c>
      <c r="AM16" s="110">
        <v>0</v>
      </c>
      <c r="AN16" s="110">
        <v>0</v>
      </c>
      <c r="AO16" s="110">
        <v>0</v>
      </c>
      <c r="AP16" s="110">
        <v>0</v>
      </c>
      <c r="AQ16" s="110">
        <v>0.51204841999999995</v>
      </c>
      <c r="AR16" s="110">
        <v>54.539783199999995</v>
      </c>
      <c r="AS16" s="121"/>
    </row>
    <row r="17" spans="1:50" s="14" customFormat="1" ht="18" customHeight="1">
      <c r="A17" s="78"/>
      <c r="B17" s="12" t="s">
        <v>330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6.5813518000000002</v>
      </c>
      <c r="M17" s="396">
        <f t="shared" si="2"/>
        <v>0</v>
      </c>
      <c r="N17" s="396">
        <f t="shared" si="2"/>
        <v>1.4752520600000001</v>
      </c>
      <c r="O17" s="396">
        <f t="shared" si="2"/>
        <v>2.6313029400000003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4.74797E-2</v>
      </c>
      <c r="T17" s="396">
        <f t="shared" si="2"/>
        <v>0</v>
      </c>
      <c r="U17" s="396">
        <f t="shared" si="2"/>
        <v>0</v>
      </c>
      <c r="V17" s="396">
        <f t="shared" si="2"/>
        <v>0.60081437999999998</v>
      </c>
      <c r="W17" s="396">
        <f t="shared" si="2"/>
        <v>0</v>
      </c>
      <c r="X17" s="396">
        <f t="shared" si="2"/>
        <v>0</v>
      </c>
      <c r="Y17" s="396">
        <f t="shared" si="2"/>
        <v>0.3009249</v>
      </c>
      <c r="Z17" s="396">
        <f t="shared" si="2"/>
        <v>1.4894167199999999</v>
      </c>
      <c r="AA17" s="396">
        <f t="shared" si="2"/>
        <v>0</v>
      </c>
      <c r="AB17" s="396">
        <f t="shared" si="2"/>
        <v>0</v>
      </c>
      <c r="AC17" s="396">
        <f t="shared" si="2"/>
        <v>161.5927672</v>
      </c>
      <c r="AD17" s="396">
        <f t="shared" si="2"/>
        <v>15.692</v>
      </c>
      <c r="AE17" s="396">
        <f t="shared" si="2"/>
        <v>0</v>
      </c>
      <c r="AF17" s="396">
        <f t="shared" si="2"/>
        <v>0</v>
      </c>
      <c r="AG17" s="396">
        <f t="shared" si="2"/>
        <v>5.1033694499999989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1.0554410999999999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4.8268199999999999E-3</v>
      </c>
      <c r="AR17" s="396">
        <f t="shared" si="2"/>
        <v>1113.8480584399999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2.24914178</v>
      </c>
      <c r="M18" s="120">
        <v>0</v>
      </c>
      <c r="N18" s="120">
        <v>0.19874466000000002</v>
      </c>
      <c r="O18" s="120">
        <v>1.0179826599999999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0.60081437999999998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  <c r="AC18" s="120">
        <v>0.35126166000000003</v>
      </c>
      <c r="AD18" s="120">
        <v>0</v>
      </c>
      <c r="AE18" s="120">
        <v>0</v>
      </c>
      <c r="AF18" s="120">
        <v>0</v>
      </c>
      <c r="AG18" s="120">
        <v>0.12096710000000002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1.9965844800000001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4.3322100199999998</v>
      </c>
      <c r="M19" s="110">
        <v>0</v>
      </c>
      <c r="N19" s="110">
        <v>1.2765074000000001</v>
      </c>
      <c r="O19" s="110">
        <v>1.6133202800000002</v>
      </c>
      <c r="P19" s="110">
        <v>0</v>
      </c>
      <c r="Q19" s="110">
        <v>0</v>
      </c>
      <c r="R19" s="110">
        <v>0</v>
      </c>
      <c r="S19" s="110">
        <v>4.74797E-2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0.3009249</v>
      </c>
      <c r="Z19" s="110">
        <v>1.4894167199999999</v>
      </c>
      <c r="AA19" s="110">
        <v>0</v>
      </c>
      <c r="AB19" s="110">
        <v>0</v>
      </c>
      <c r="AC19" s="110">
        <v>161.24150553999999</v>
      </c>
      <c r="AD19" s="110">
        <v>15.692</v>
      </c>
      <c r="AE19" s="110">
        <v>0</v>
      </c>
      <c r="AF19" s="110">
        <v>0</v>
      </c>
      <c r="AG19" s="110">
        <v>4.9824023499999992</v>
      </c>
      <c r="AH19" s="110">
        <v>0</v>
      </c>
      <c r="AI19" s="110">
        <v>0</v>
      </c>
      <c r="AJ19" s="110">
        <v>0</v>
      </c>
      <c r="AK19" s="110">
        <v>0</v>
      </c>
      <c r="AL19" s="110">
        <v>1.0554410999999999</v>
      </c>
      <c r="AM19" s="110">
        <v>0</v>
      </c>
      <c r="AN19" s="110">
        <v>0</v>
      </c>
      <c r="AO19" s="110">
        <v>0</v>
      </c>
      <c r="AP19" s="110">
        <v>0</v>
      </c>
      <c r="AQ19" s="110">
        <v>4.8268199999999999E-3</v>
      </c>
      <c r="AR19" s="110">
        <v>1111.85147396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0</v>
      </c>
      <c r="P20" s="396">
        <f t="shared" si="3"/>
        <v>0</v>
      </c>
      <c r="Q20" s="396">
        <f t="shared" si="3"/>
        <v>0</v>
      </c>
      <c r="R20" s="396">
        <f t="shared" si="3"/>
        <v>0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0.98350784000000013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3.9972799999999998E-3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2.0199128599999998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3.9972799999999998E-3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2.171354E-2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0.98350784000000013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1.9981993199999999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7.4234600000000006E-3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20.97282195999999</v>
      </c>
      <c r="M23" s="110">
        <f t="shared" si="4"/>
        <v>0</v>
      </c>
      <c r="N23" s="110">
        <f t="shared" si="4"/>
        <v>2.0496853000000002</v>
      </c>
      <c r="O23" s="110">
        <f t="shared" si="4"/>
        <v>23.105108479999998</v>
      </c>
      <c r="P23" s="110">
        <f t="shared" si="4"/>
        <v>0</v>
      </c>
      <c r="Q23" s="110">
        <f t="shared" si="4"/>
        <v>0</v>
      </c>
      <c r="R23" s="110">
        <f t="shared" si="4"/>
        <v>20.03</v>
      </c>
      <c r="S23" s="110">
        <f t="shared" si="4"/>
        <v>0.91494969999999998</v>
      </c>
      <c r="T23" s="110">
        <f t="shared" si="4"/>
        <v>0</v>
      </c>
      <c r="U23" s="110">
        <f t="shared" si="4"/>
        <v>1.6E-2</v>
      </c>
      <c r="V23" s="110">
        <f t="shared" si="4"/>
        <v>0.60286954000000015</v>
      </c>
      <c r="W23" s="110">
        <f t="shared" si="4"/>
        <v>0</v>
      </c>
      <c r="X23" s="110">
        <f t="shared" si="4"/>
        <v>0</v>
      </c>
      <c r="Y23" s="110">
        <f t="shared" si="4"/>
        <v>0</v>
      </c>
      <c r="Z23" s="110">
        <f t="shared" si="4"/>
        <v>0</v>
      </c>
      <c r="AA23" s="110">
        <f t="shared" si="4"/>
        <v>0</v>
      </c>
      <c r="AB23" s="110">
        <f t="shared" si="4"/>
        <v>0</v>
      </c>
      <c r="AC23" s="110">
        <f t="shared" si="4"/>
        <v>18.485810109999999</v>
      </c>
      <c r="AD23" s="110">
        <f t="shared" si="4"/>
        <v>14.14730726</v>
      </c>
      <c r="AE23" s="110">
        <f t="shared" si="4"/>
        <v>0</v>
      </c>
      <c r="AF23" s="110">
        <f t="shared" si="4"/>
        <v>0</v>
      </c>
      <c r="AG23" s="110">
        <f t="shared" si="4"/>
        <v>1.9551427600000002</v>
      </c>
      <c r="AH23" s="110">
        <f t="shared" si="4"/>
        <v>0</v>
      </c>
      <c r="AI23" s="110">
        <f t="shared" si="4"/>
        <v>0</v>
      </c>
      <c r="AJ23" s="110">
        <f t="shared" si="4"/>
        <v>6.0000000000000001E-3</v>
      </c>
      <c r="AK23" s="110">
        <f t="shared" si="4"/>
        <v>0</v>
      </c>
      <c r="AL23" s="110">
        <f t="shared" si="4"/>
        <v>2.5901669799999993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10.463580559999999</v>
      </c>
      <c r="AR23" s="110">
        <f t="shared" si="4"/>
        <v>336.09025103999988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7.4234600000000006E-3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20.94232757999999</v>
      </c>
      <c r="M24" s="110">
        <v>0</v>
      </c>
      <c r="N24" s="110">
        <v>1.3121879800000005</v>
      </c>
      <c r="O24" s="110">
        <v>23.067490359999997</v>
      </c>
      <c r="P24" s="110">
        <v>0</v>
      </c>
      <c r="Q24" s="110">
        <v>0</v>
      </c>
      <c r="R24" s="110">
        <v>20.03</v>
      </c>
      <c r="S24" s="110">
        <v>0.89356015999999994</v>
      </c>
      <c r="T24" s="110">
        <v>0</v>
      </c>
      <c r="U24" s="110">
        <v>8.0000000000000002E-3</v>
      </c>
      <c r="V24" s="110">
        <v>0.60286954000000015</v>
      </c>
      <c r="W24" s="110">
        <v>0</v>
      </c>
      <c r="X24" s="110">
        <v>0</v>
      </c>
      <c r="Y24" s="110">
        <v>0</v>
      </c>
      <c r="Z24" s="110">
        <v>0</v>
      </c>
      <c r="AA24" s="110">
        <v>0</v>
      </c>
      <c r="AB24" s="110">
        <v>0</v>
      </c>
      <c r="AC24" s="110">
        <v>18.436237209999998</v>
      </c>
      <c r="AD24" s="110">
        <v>14.08330726</v>
      </c>
      <c r="AE24" s="110">
        <v>0</v>
      </c>
      <c r="AF24" s="110">
        <v>0</v>
      </c>
      <c r="AG24" s="110">
        <v>1.5377800800000001</v>
      </c>
      <c r="AH24" s="110">
        <v>0</v>
      </c>
      <c r="AI24" s="110">
        <v>0</v>
      </c>
      <c r="AJ24" s="110">
        <v>6.0000000000000001E-3</v>
      </c>
      <c r="AK24" s="110">
        <v>0</v>
      </c>
      <c r="AL24" s="110">
        <v>2.5296293599999995</v>
      </c>
      <c r="AM24" s="110">
        <v>0</v>
      </c>
      <c r="AN24" s="110">
        <v>0</v>
      </c>
      <c r="AO24" s="110">
        <v>0</v>
      </c>
      <c r="AP24" s="110">
        <v>0</v>
      </c>
      <c r="AQ24" s="110">
        <v>1.1471566999999998</v>
      </c>
      <c r="AR24" s="110">
        <v>238.95366549999991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3.0494379999999998E-2</v>
      </c>
      <c r="M25" s="110">
        <v>0</v>
      </c>
      <c r="N25" s="110">
        <v>0.7374973199999999</v>
      </c>
      <c r="O25" s="110">
        <v>3.7618119999999998E-2</v>
      </c>
      <c r="P25" s="110">
        <v>0</v>
      </c>
      <c r="Q25" s="110">
        <v>0</v>
      </c>
      <c r="R25" s="110">
        <v>0</v>
      </c>
      <c r="S25" s="110">
        <v>2.1389539999999995E-2</v>
      </c>
      <c r="T25" s="110">
        <v>0</v>
      </c>
      <c r="U25" s="110">
        <v>8.0000000000000002E-3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4.9572899999999989E-2</v>
      </c>
      <c r="AD25" s="110">
        <v>6.4000000000000001E-2</v>
      </c>
      <c r="AE25" s="110">
        <v>0</v>
      </c>
      <c r="AF25" s="110">
        <v>0</v>
      </c>
      <c r="AG25" s="110">
        <v>0.41736267999999999</v>
      </c>
      <c r="AH25" s="110">
        <v>0</v>
      </c>
      <c r="AI25" s="110">
        <v>0</v>
      </c>
      <c r="AJ25" s="110">
        <v>0</v>
      </c>
      <c r="AK25" s="110">
        <v>0</v>
      </c>
      <c r="AL25" s="110">
        <v>6.0537620000000007E-2</v>
      </c>
      <c r="AM25" s="110">
        <v>0</v>
      </c>
      <c r="AN25" s="110">
        <v>0</v>
      </c>
      <c r="AO25" s="110">
        <v>0</v>
      </c>
      <c r="AP25" s="110">
        <v>0</v>
      </c>
      <c r="AQ25" s="110">
        <v>9.3164238599999987</v>
      </c>
      <c r="AR25" s="110">
        <v>97.136585539999999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333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13.284571280000002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3.1074000000000002E-3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13.284571280000002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110">
        <v>0</v>
      </c>
      <c r="O28" s="110">
        <v>0</v>
      </c>
      <c r="P28" s="110">
        <v>0</v>
      </c>
      <c r="Q28" s="110">
        <v>0</v>
      </c>
      <c r="R28" s="110">
        <v>0</v>
      </c>
      <c r="S28" s="110">
        <v>0</v>
      </c>
      <c r="T28" s="110">
        <v>0</v>
      </c>
      <c r="U28" s="110">
        <v>0</v>
      </c>
      <c r="V28" s="110">
        <v>0</v>
      </c>
      <c r="W28" s="110">
        <v>0</v>
      </c>
      <c r="X28" s="110">
        <v>0</v>
      </c>
      <c r="Y28" s="110">
        <v>0</v>
      </c>
      <c r="Z28" s="110">
        <v>0</v>
      </c>
      <c r="AA28" s="110">
        <v>0</v>
      </c>
      <c r="AB28" s="110">
        <v>0</v>
      </c>
      <c r="AC28" s="110">
        <v>0</v>
      </c>
      <c r="AD28" s="110">
        <v>0</v>
      </c>
      <c r="AE28" s="110">
        <v>0</v>
      </c>
      <c r="AF28" s="110">
        <v>0</v>
      </c>
      <c r="AG28" s="110">
        <v>0</v>
      </c>
      <c r="AH28" s="110">
        <v>0</v>
      </c>
      <c r="AI28" s="110">
        <v>0</v>
      </c>
      <c r="AJ28" s="110">
        <v>0</v>
      </c>
      <c r="AK28" s="110">
        <v>0</v>
      </c>
      <c r="AL28" s="110">
        <v>0</v>
      </c>
      <c r="AM28" s="110">
        <v>0</v>
      </c>
      <c r="AN28" s="110">
        <v>0</v>
      </c>
      <c r="AO28" s="110">
        <v>0</v>
      </c>
      <c r="AP28" s="110">
        <v>0</v>
      </c>
      <c r="AQ28" s="110">
        <v>0</v>
      </c>
      <c r="AR28" s="110">
        <v>3.1074000000000002E-3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1.490404E-2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61.911421359999999</v>
      </c>
      <c r="M29" s="396">
        <f t="shared" si="6"/>
        <v>0</v>
      </c>
      <c r="N29" s="396">
        <f t="shared" si="6"/>
        <v>4.8105328800000002</v>
      </c>
      <c r="O29" s="396">
        <f t="shared" si="6"/>
        <v>32.068435199999996</v>
      </c>
      <c r="P29" s="396">
        <f t="shared" si="6"/>
        <v>0</v>
      </c>
      <c r="Q29" s="396">
        <f t="shared" si="6"/>
        <v>0</v>
      </c>
      <c r="R29" s="396">
        <f t="shared" si="6"/>
        <v>46.067999999999998</v>
      </c>
      <c r="S29" s="396">
        <f t="shared" si="6"/>
        <v>1.99379558</v>
      </c>
      <c r="T29" s="396">
        <f t="shared" si="6"/>
        <v>0</v>
      </c>
      <c r="U29" s="396">
        <f t="shared" si="6"/>
        <v>1.6E-2</v>
      </c>
      <c r="V29" s="396">
        <f t="shared" si="6"/>
        <v>1.5156166000000002</v>
      </c>
      <c r="W29" s="396">
        <f t="shared" si="6"/>
        <v>0</v>
      </c>
      <c r="X29" s="396">
        <f t="shared" si="6"/>
        <v>0</v>
      </c>
      <c r="Y29" s="396">
        <f t="shared" si="6"/>
        <v>0.40820563999999998</v>
      </c>
      <c r="Z29" s="396">
        <f t="shared" si="6"/>
        <v>1.4894167199999999</v>
      </c>
      <c r="AA29" s="396">
        <f t="shared" si="6"/>
        <v>0</v>
      </c>
      <c r="AB29" s="396">
        <f t="shared" si="6"/>
        <v>0</v>
      </c>
      <c r="AC29" s="396">
        <f t="shared" si="6"/>
        <v>245.54960207999997</v>
      </c>
      <c r="AD29" s="396">
        <f t="shared" si="6"/>
        <v>62.827755510000003</v>
      </c>
      <c r="AE29" s="396">
        <f t="shared" si="6"/>
        <v>0</v>
      </c>
      <c r="AF29" s="396">
        <f t="shared" si="6"/>
        <v>0</v>
      </c>
      <c r="AG29" s="396">
        <f t="shared" si="6"/>
        <v>15.401829709999998</v>
      </c>
      <c r="AH29" s="396">
        <f t="shared" si="6"/>
        <v>0</v>
      </c>
      <c r="AI29" s="396">
        <f t="shared" si="6"/>
        <v>0</v>
      </c>
      <c r="AJ29" s="396">
        <f t="shared" si="6"/>
        <v>1.1480400000000002E-2</v>
      </c>
      <c r="AK29" s="396">
        <f t="shared" si="6"/>
        <v>0</v>
      </c>
      <c r="AL29" s="396">
        <f t="shared" si="6"/>
        <v>4.1449139399999995</v>
      </c>
      <c r="AM29" s="396">
        <f t="shared" si="6"/>
        <v>0</v>
      </c>
      <c r="AN29" s="396">
        <f t="shared" si="6"/>
        <v>0</v>
      </c>
      <c r="AO29" s="396">
        <f t="shared" si="6"/>
        <v>0</v>
      </c>
      <c r="AP29" s="396">
        <f t="shared" si="6"/>
        <v>0</v>
      </c>
      <c r="AQ29" s="396">
        <f t="shared" si="6"/>
        <v>10.980455799999998</v>
      </c>
      <c r="AR29" s="396">
        <f t="shared" si="6"/>
        <v>1548.5202348599998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336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332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0</v>
      </c>
      <c r="M32" s="471">
        <f t="shared" si="7"/>
        <v>0</v>
      </c>
      <c r="N32" s="471">
        <f t="shared" si="7"/>
        <v>0.3181465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0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15.622627339999999</v>
      </c>
      <c r="AD32" s="471">
        <f t="shared" si="7"/>
        <v>77.685750510000005</v>
      </c>
      <c r="AE32" s="471">
        <f t="shared" si="7"/>
        <v>0</v>
      </c>
      <c r="AF32" s="471">
        <f t="shared" si="7"/>
        <v>0</v>
      </c>
      <c r="AG32" s="471">
        <f t="shared" si="7"/>
        <v>3.4110559999999998E-2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0</v>
      </c>
      <c r="AR32" s="471">
        <f t="shared" si="7"/>
        <v>222.60258101999995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0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0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12.031249040000001</v>
      </c>
      <c r="AD33" s="396">
        <f t="shared" si="8"/>
        <v>43.517927100000009</v>
      </c>
      <c r="AE33" s="396">
        <f t="shared" si="8"/>
        <v>0</v>
      </c>
      <c r="AF33" s="396">
        <f t="shared" si="8"/>
        <v>0</v>
      </c>
      <c r="AG33" s="396">
        <f t="shared" si="8"/>
        <v>0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21.945743180000001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5.0824682799999996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12.031249040000001</v>
      </c>
      <c r="AD35" s="110">
        <v>43.517927100000009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16.8632749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330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0</v>
      </c>
      <c r="M36" s="396">
        <f t="shared" si="9"/>
        <v>0</v>
      </c>
      <c r="N36" s="396">
        <f t="shared" si="9"/>
        <v>0.3181465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0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2.8653380799999999</v>
      </c>
      <c r="AD36" s="396">
        <f t="shared" si="9"/>
        <v>33.913823409999999</v>
      </c>
      <c r="AE36" s="396">
        <f t="shared" si="9"/>
        <v>0</v>
      </c>
      <c r="AF36" s="396">
        <f t="shared" si="9"/>
        <v>0</v>
      </c>
      <c r="AG36" s="396">
        <f t="shared" si="9"/>
        <v>3.4110559999999998E-2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179.64896353999995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0.3181465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2.8653380799999999</v>
      </c>
      <c r="AD38" s="110">
        <v>33.913823409999999</v>
      </c>
      <c r="AE38" s="110">
        <v>0</v>
      </c>
      <c r="AF38" s="110">
        <v>0</v>
      </c>
      <c r="AG38" s="110">
        <v>3.4110559999999998E-2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179.64896353999995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0.72604022000000001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0">
        <v>0</v>
      </c>
      <c r="T41" s="110">
        <v>0</v>
      </c>
      <c r="U41" s="110">
        <v>0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0.72604022000000001</v>
      </c>
      <c r="AD41" s="110">
        <v>0</v>
      </c>
      <c r="AE41" s="110">
        <v>0</v>
      </c>
      <c r="AF41" s="110">
        <v>0</v>
      </c>
      <c r="AG41" s="110">
        <v>0</v>
      </c>
      <c r="AH41" s="110">
        <v>0</v>
      </c>
      <c r="AI41" s="110">
        <v>0</v>
      </c>
      <c r="AJ41" s="110">
        <v>0</v>
      </c>
      <c r="AK41" s="110">
        <v>0</v>
      </c>
      <c r="AL41" s="110">
        <v>0</v>
      </c>
      <c r="AM41" s="110">
        <v>0</v>
      </c>
      <c r="AN41" s="110">
        <v>0</v>
      </c>
      <c r="AO41" s="110">
        <v>0</v>
      </c>
      <c r="AP41" s="110">
        <v>0</v>
      </c>
      <c r="AQ41" s="110">
        <v>0</v>
      </c>
      <c r="AR41" s="110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0.254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21.007874299999997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0.254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4.4371293400000003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16.570744959999999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333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0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0</v>
      </c>
      <c r="M48" s="396">
        <f t="shared" si="13"/>
        <v>0</v>
      </c>
      <c r="N48" s="396">
        <f t="shared" si="13"/>
        <v>0.3181465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0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15.622627339999999</v>
      </c>
      <c r="AD48" s="396">
        <f t="shared" si="13"/>
        <v>77.685750510000005</v>
      </c>
      <c r="AE48" s="396">
        <f t="shared" si="13"/>
        <v>0</v>
      </c>
      <c r="AF48" s="396">
        <f t="shared" si="13"/>
        <v>0</v>
      </c>
      <c r="AG48" s="396">
        <f t="shared" si="13"/>
        <v>3.4110559999999998E-2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0</v>
      </c>
      <c r="AR48" s="396">
        <f t="shared" si="13"/>
        <v>222.60258101999995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1">
        <v>0.3181465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15.622627339999999</v>
      </c>
      <c r="AD50" s="111">
        <v>77.685750510000034</v>
      </c>
      <c r="AE50" s="111">
        <v>0</v>
      </c>
      <c r="AF50" s="111">
        <v>0</v>
      </c>
      <c r="AG50" s="111">
        <v>3.4110559999999998E-2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213.71104343999997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8.8915375799999996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332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0</v>
      </c>
      <c r="M55" s="471">
        <f t="shared" si="14"/>
        <v>0</v>
      </c>
      <c r="N55" s="471">
        <f t="shared" si="14"/>
        <v>2.2396844000000002</v>
      </c>
      <c r="O55" s="471">
        <f t="shared" si="14"/>
        <v>13.581099819999999</v>
      </c>
      <c r="P55" s="471">
        <f t="shared" si="14"/>
        <v>0</v>
      </c>
      <c r="Q55" s="471">
        <f t="shared" si="14"/>
        <v>0</v>
      </c>
      <c r="R55" s="471">
        <f t="shared" si="14"/>
        <v>0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7.5481240000000005E-2</v>
      </c>
      <c r="Z55" s="471">
        <f t="shared" si="14"/>
        <v>0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117.20021671999999</v>
      </c>
      <c r="AD55" s="471">
        <f t="shared" si="15"/>
        <v>372.15511531999999</v>
      </c>
      <c r="AE55" s="471">
        <f t="shared" si="15"/>
        <v>0</v>
      </c>
      <c r="AF55" s="471">
        <f t="shared" si="15"/>
        <v>0</v>
      </c>
      <c r="AG55" s="471">
        <f t="shared" si="15"/>
        <v>0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0.79878503999999995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29.543321059999993</v>
      </c>
      <c r="AR55" s="471">
        <f t="shared" si="15"/>
        <v>428.58012617999998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</v>
      </c>
      <c r="M56" s="396">
        <f t="shared" si="16"/>
        <v>0</v>
      </c>
      <c r="N56" s="396">
        <f t="shared" si="16"/>
        <v>0</v>
      </c>
      <c r="O56" s="396">
        <f t="shared" si="16"/>
        <v>1.6090116399999999</v>
      </c>
      <c r="P56" s="396">
        <f t="shared" si="16"/>
        <v>0</v>
      </c>
      <c r="Q56" s="396">
        <f t="shared" si="16"/>
        <v>0</v>
      </c>
      <c r="R56" s="396">
        <f t="shared" si="16"/>
        <v>0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7.5481240000000005E-2</v>
      </c>
      <c r="Z56" s="396">
        <f t="shared" si="16"/>
        <v>0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46.202125919999993</v>
      </c>
      <c r="AD56" s="396">
        <f t="shared" si="17"/>
        <v>62.273115320000002</v>
      </c>
      <c r="AE56" s="396">
        <f t="shared" si="17"/>
        <v>0</v>
      </c>
      <c r="AF56" s="396">
        <f t="shared" si="17"/>
        <v>0</v>
      </c>
      <c r="AG56" s="396">
        <f t="shared" si="17"/>
        <v>0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0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2.1799009999999996</v>
      </c>
      <c r="AR56" s="396">
        <f t="shared" si="17"/>
        <v>0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4.8000000000000001E-2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0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1.6090116399999999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7.5481240000000005E-2</v>
      </c>
      <c r="Z58" s="110">
        <v>0</v>
      </c>
      <c r="AA58" s="110">
        <v>0</v>
      </c>
      <c r="AB58" s="110">
        <v>0</v>
      </c>
      <c r="AC58" s="110">
        <v>46.202125919999993</v>
      </c>
      <c r="AD58" s="110">
        <v>62.22511532</v>
      </c>
      <c r="AE58" s="110">
        <v>0</v>
      </c>
      <c r="AF58" s="110">
        <v>0</v>
      </c>
      <c r="AG58" s="110">
        <v>0</v>
      </c>
      <c r="AH58" s="110">
        <v>0</v>
      </c>
      <c r="AI58" s="110">
        <v>0</v>
      </c>
      <c r="AJ58" s="110">
        <v>0</v>
      </c>
      <c r="AK58" s="110">
        <v>0</v>
      </c>
      <c r="AL58" s="110">
        <v>0</v>
      </c>
      <c r="AM58" s="110">
        <v>0</v>
      </c>
      <c r="AN58" s="110">
        <v>0</v>
      </c>
      <c r="AO58" s="110">
        <v>0</v>
      </c>
      <c r="AP58" s="110">
        <v>0</v>
      </c>
      <c r="AQ58" s="110">
        <v>2.1799009999999996</v>
      </c>
      <c r="AR58" s="110">
        <v>0</v>
      </c>
    </row>
    <row r="59" spans="1:56" s="14" customFormat="1" ht="18" customHeight="1">
      <c r="A59" s="78"/>
      <c r="B59" s="12" t="s">
        <v>330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2.2396844000000002</v>
      </c>
      <c r="O59" s="396">
        <f t="shared" si="18"/>
        <v>0</v>
      </c>
      <c r="P59" s="396">
        <f t="shared" si="18"/>
        <v>0</v>
      </c>
      <c r="Q59" s="396">
        <f t="shared" si="18"/>
        <v>0</v>
      </c>
      <c r="R59" s="396">
        <f t="shared" si="18"/>
        <v>0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0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49.074038319999993</v>
      </c>
      <c r="AD59" s="396">
        <f t="shared" si="19"/>
        <v>299.31</v>
      </c>
      <c r="AE59" s="396">
        <f t="shared" si="19"/>
        <v>0</v>
      </c>
      <c r="AF59" s="396">
        <f t="shared" si="19"/>
        <v>0</v>
      </c>
      <c r="AG59" s="396">
        <f t="shared" si="19"/>
        <v>0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0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15.149262159999994</v>
      </c>
      <c r="AR59" s="396">
        <f t="shared" si="19"/>
        <v>417.13817835999998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4.9600000000000002E-4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2.2391884000000002</v>
      </c>
      <c r="O61" s="110">
        <v>0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49.074038319999993</v>
      </c>
      <c r="AD61" s="110">
        <v>299.31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0</v>
      </c>
      <c r="AM61" s="110">
        <v>0</v>
      </c>
      <c r="AN61" s="110">
        <v>0</v>
      </c>
      <c r="AO61" s="110">
        <v>0</v>
      </c>
      <c r="AP61" s="110">
        <v>0</v>
      </c>
      <c r="AQ61" s="110">
        <v>15.149262159999994</v>
      </c>
      <c r="AR61" s="110">
        <v>417.13817835999998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0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11.972088179999998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21.924052480000004</v>
      </c>
      <c r="AD65" s="110">
        <f t="shared" si="22"/>
        <v>10.571999999999999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0.79878503999999995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12.2141579</v>
      </c>
      <c r="AR65" s="110">
        <f t="shared" si="22"/>
        <v>11.441947820000001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11.972088179999998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21.924052480000004</v>
      </c>
      <c r="AD66" s="110">
        <v>10.555999999999999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0.79878503999999995</v>
      </c>
      <c r="AM66" s="110">
        <v>0</v>
      </c>
      <c r="AN66" s="110">
        <v>0</v>
      </c>
      <c r="AO66" s="110">
        <v>0</v>
      </c>
      <c r="AP66" s="110">
        <v>0</v>
      </c>
      <c r="AQ66" s="110">
        <v>12.2141579</v>
      </c>
      <c r="AR66" s="110">
        <v>11.441947820000001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1.6E-2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</row>
    <row r="68" spans="1:44" s="14" customFormat="1" ht="18" customHeight="1">
      <c r="A68" s="77"/>
      <c r="B68" s="470" t="s">
        <v>333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0</v>
      </c>
      <c r="M71" s="396">
        <f t="shared" si="25"/>
        <v>0</v>
      </c>
      <c r="N71" s="396">
        <f t="shared" si="25"/>
        <v>2.2396844000000002</v>
      </c>
      <c r="O71" s="396">
        <f t="shared" si="25"/>
        <v>13.581099819999999</v>
      </c>
      <c r="P71" s="396">
        <f t="shared" si="25"/>
        <v>0</v>
      </c>
      <c r="Q71" s="396">
        <f t="shared" si="25"/>
        <v>0</v>
      </c>
      <c r="R71" s="396">
        <f t="shared" si="25"/>
        <v>0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7.5481240000000005E-2</v>
      </c>
      <c r="Z71" s="396">
        <f t="shared" si="25"/>
        <v>0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117.20021671999999</v>
      </c>
      <c r="AD71" s="396">
        <f t="shared" si="26"/>
        <v>372.15511531999999</v>
      </c>
      <c r="AE71" s="396">
        <f t="shared" si="26"/>
        <v>0</v>
      </c>
      <c r="AF71" s="396">
        <f t="shared" si="26"/>
        <v>0</v>
      </c>
      <c r="AG71" s="396">
        <f t="shared" si="26"/>
        <v>0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0.79878503999999995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29.543321059999993</v>
      </c>
      <c r="AR71" s="396">
        <f t="shared" si="26"/>
        <v>428.58012617999998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1">
        <v>0</v>
      </c>
      <c r="N73" s="111">
        <v>2.2396844000000002</v>
      </c>
      <c r="O73" s="111">
        <v>12.776593999999998</v>
      </c>
      <c r="P73" s="111">
        <v>0</v>
      </c>
      <c r="Q73" s="111">
        <v>0</v>
      </c>
      <c r="R73" s="111">
        <v>0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3.7740620000000002E-2</v>
      </c>
      <c r="Z73" s="111">
        <v>0</v>
      </c>
      <c r="AA73" s="111">
        <v>0</v>
      </c>
      <c r="AB73" s="111">
        <v>0</v>
      </c>
      <c r="AC73" s="111">
        <v>116.94363645999998</v>
      </c>
      <c r="AD73" s="111">
        <v>372.15511532000011</v>
      </c>
      <c r="AE73" s="111">
        <v>0</v>
      </c>
      <c r="AF73" s="111">
        <v>0</v>
      </c>
      <c r="AG73" s="111">
        <v>0</v>
      </c>
      <c r="AH73" s="111">
        <v>0</v>
      </c>
      <c r="AI73" s="111">
        <v>0</v>
      </c>
      <c r="AJ73" s="111">
        <v>0</v>
      </c>
      <c r="AK73" s="111">
        <v>0</v>
      </c>
      <c r="AL73" s="111">
        <v>0.79878503999999995</v>
      </c>
      <c r="AM73" s="111">
        <v>0</v>
      </c>
      <c r="AN73" s="111">
        <v>0</v>
      </c>
      <c r="AO73" s="111">
        <v>0</v>
      </c>
      <c r="AP73" s="111">
        <v>0</v>
      </c>
      <c r="AQ73" s="111">
        <v>28.364366379999993</v>
      </c>
      <c r="AR73" s="131">
        <v>378.4715608599999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0</v>
      </c>
      <c r="O74" s="111">
        <v>0.80450581999999993</v>
      </c>
      <c r="P74" s="111">
        <v>0</v>
      </c>
      <c r="Q74" s="111">
        <v>0</v>
      </c>
      <c r="R74" s="111">
        <v>0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3.7740620000000002E-2</v>
      </c>
      <c r="Z74" s="111">
        <v>0</v>
      </c>
      <c r="AA74" s="111">
        <v>0</v>
      </c>
      <c r="AB74" s="111">
        <v>0</v>
      </c>
      <c r="AC74" s="111">
        <v>0.25658026</v>
      </c>
      <c r="AD74" s="111">
        <v>0</v>
      </c>
      <c r="AE74" s="111">
        <v>0</v>
      </c>
      <c r="AF74" s="111">
        <v>0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0</v>
      </c>
      <c r="AM74" s="111">
        <v>0</v>
      </c>
      <c r="AN74" s="111">
        <v>0</v>
      </c>
      <c r="AO74" s="111">
        <v>0</v>
      </c>
      <c r="AP74" s="111">
        <v>0</v>
      </c>
      <c r="AQ74" s="111">
        <v>1.1789546800000001</v>
      </c>
      <c r="AR74" s="131">
        <v>50.108565319999997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0">
        <v>39336.807847222219</v>
      </c>
      <c r="B2" s="531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January 2011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330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332</v>
      </c>
      <c r="C28" s="472"/>
      <c r="D28" s="471">
        <f>D29+D32+D35+D38</f>
        <v>2156.97761636</v>
      </c>
      <c r="E28" s="471">
        <f t="shared" ref="E28:M28" si="1">E29+E32+E35+E38</f>
        <v>15.276376150000001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2172.25399251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1158.4345733</v>
      </c>
      <c r="E29" s="396">
        <f t="shared" si="2"/>
        <v>5.8109852399999999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1164.24555854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1158.4345733</v>
      </c>
      <c r="E31" s="110">
        <v>5.8109852399999999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1164.24555854</v>
      </c>
      <c r="N31" s="261"/>
      <c r="O31" s="236"/>
      <c r="P31" s="236"/>
    </row>
    <row r="32" spans="1:16" ht="15">
      <c r="A32" s="262"/>
      <c r="B32" s="12" t="s">
        <v>330</v>
      </c>
      <c r="C32" s="200"/>
      <c r="D32" s="396">
        <f t="shared" ref="D32:M32" si="3">SUM(D33:D34)</f>
        <v>140.65488427999998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140.65488427999998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>
        <v>0.49539653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f>SUM(D33:L33)</f>
        <v>0.49539653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140.15948774999998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140.15948774999998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857.88815878000003</v>
      </c>
      <c r="E38" s="110">
        <f t="shared" si="5"/>
        <v>9.46539091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867.35354969000002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857.27538028000004</v>
      </c>
      <c r="E39" s="110">
        <v>9.46539091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866.74077119000003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0.6127785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0.6127785</v>
      </c>
      <c r="N40" s="261"/>
      <c r="O40" s="236"/>
      <c r="P40" s="236"/>
    </row>
    <row r="41" spans="1:16" ht="15">
      <c r="A41" s="262"/>
      <c r="B41" s="470" t="s">
        <v>333</v>
      </c>
      <c r="C41" s="472"/>
      <c r="D41" s="471">
        <f>D42+D43</f>
        <v>0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0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>
        <f>SUM(D42:L42)</f>
        <v>0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2156.97761636</v>
      </c>
      <c r="E44" s="396">
        <f t="shared" ref="E44:M44" si="7">E41+E28</f>
        <v>15.276376150000001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2172.25399251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332</v>
      </c>
      <c r="C47" s="472"/>
      <c r="D47" s="471">
        <f t="shared" ref="D47:M47" si="8">D48+D51+D54+D57</f>
        <v>1966.13308166</v>
      </c>
      <c r="E47" s="471">
        <f t="shared" si="8"/>
        <v>15.276376150000001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1981.40945781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857.27538028000004</v>
      </c>
      <c r="E48" s="396">
        <f t="shared" si="9"/>
        <v>9.46539091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866.74077119000003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857.27538028000004</v>
      </c>
      <c r="E50" s="110">
        <v>9.46539091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866.74077119000003</v>
      </c>
      <c r="N50" s="261"/>
      <c r="O50" s="236"/>
      <c r="P50" s="236"/>
    </row>
    <row r="51" spans="1:16" ht="15">
      <c r="A51" s="262"/>
      <c r="B51" s="12" t="s">
        <v>330</v>
      </c>
      <c r="C51" s="200"/>
      <c r="D51" s="396">
        <f t="shared" ref="D51:M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20">
        <f>SUM(D53:L53)</f>
        <v>0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1108.85770138</v>
      </c>
      <c r="E57" s="110">
        <f t="shared" si="12"/>
        <v>5.8109852399999999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1114.66868662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1108.85770138</v>
      </c>
      <c r="E58" s="110">
        <v>5.8109852399999999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1114.66868662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20">
        <f>SUM(D59:L59)</f>
        <v>0</v>
      </c>
      <c r="N59" s="261"/>
      <c r="O59" s="236"/>
      <c r="P59" s="236"/>
    </row>
    <row r="60" spans="1:16" ht="15">
      <c r="A60" s="262"/>
      <c r="B60" s="470" t="s">
        <v>333</v>
      </c>
      <c r="C60" s="472"/>
      <c r="D60" s="471">
        <f t="shared" ref="D60:M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>
        <f>SUM(D61:L61)</f>
        <v>0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1966.13308166</v>
      </c>
      <c r="E63" s="396">
        <f t="shared" ref="E63:M63" si="14">E60+E47</f>
        <v>15.276376150000001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1981.40945781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4123.1106980200002</v>
      </c>
      <c r="E65" s="403">
        <f t="shared" si="15"/>
        <v>30.552752300000002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4153.6634503200003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68011.84494010004</v>
      </c>
      <c r="E67" s="422">
        <f>E65+'A1'!E59+'A1'!E40+'A1'!E25</f>
        <v>7976.4601489800043</v>
      </c>
      <c r="F67" s="422">
        <f>F65+'A1'!F59+'A1'!F40+'A1'!F25</f>
        <v>0.18568851</v>
      </c>
      <c r="G67" s="422">
        <f>G65+'A1'!G59+'A1'!G40+'A1'!G25</f>
        <v>4.3660713100000006</v>
      </c>
      <c r="H67" s="422">
        <f>H65+'A1'!H59+'A1'!H40+'A1'!H25</f>
        <v>6.7105673699999997</v>
      </c>
      <c r="I67" s="422">
        <f>I65+'A1'!I59+'A1'!I40+'A1'!I25</f>
        <v>0.12986239999999999</v>
      </c>
      <c r="J67" s="422">
        <f>J65+'A1'!J59+'A1'!J40+'A1'!J25</f>
        <v>2.9613E-3</v>
      </c>
      <c r="K67" s="422">
        <f>K65+'A1'!K59+'A1'!K40+'A1'!K25</f>
        <v>0.24522136999999999</v>
      </c>
      <c r="L67" s="422">
        <f>L65+'A1'!L59+'A1'!L40+'A1'!L25</f>
        <v>6.471629999999999E-2</v>
      </c>
      <c r="M67" s="422">
        <f>M65+'A1'!M59+'A1'!M40+'A1'!M25</f>
        <v>76000.010177640041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5">
        <v>39336.808761574073</v>
      </c>
      <c r="B2" s="526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January 2011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330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332</v>
      </c>
      <c r="C28" s="472"/>
      <c r="D28" s="471">
        <f>D29+D32+D35+D38</f>
        <v>1994.0583767600001</v>
      </c>
      <c r="E28" s="471">
        <f t="shared" ref="E28:L28" si="1">E29+E32+E35+E38</f>
        <v>305.71791411999999</v>
      </c>
      <c r="F28" s="471">
        <f t="shared" si="1"/>
        <v>1242.9002229200003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3542.6765138000001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0</v>
      </c>
      <c r="M31" s="49"/>
      <c r="N31" s="26"/>
      <c r="O31" s="26"/>
    </row>
    <row r="32" spans="1:24" s="14" customFormat="1" ht="18" customHeight="1">
      <c r="A32" s="30"/>
      <c r="B32" s="12" t="s">
        <v>330</v>
      </c>
      <c r="C32" s="200"/>
      <c r="D32" s="396">
        <f t="shared" ref="D32:L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1994.0583767600001</v>
      </c>
      <c r="E38" s="110">
        <f t="shared" si="5"/>
        <v>305.71791411999999</v>
      </c>
      <c r="F38" s="110">
        <f t="shared" si="5"/>
        <v>1242.9002229200003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3542.6765138000001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1994.0583767600001</v>
      </c>
      <c r="E40" s="110">
        <v>305.71791411999999</v>
      </c>
      <c r="F40" s="110">
        <v>1242.9002229200003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3542.6765138000001</v>
      </c>
      <c r="M40" s="49"/>
      <c r="N40" s="26"/>
      <c r="O40" s="26"/>
    </row>
    <row r="41" spans="1:23" s="14" customFormat="1" ht="18" customHeight="1">
      <c r="A41" s="30"/>
      <c r="B41" s="470" t="s">
        <v>333</v>
      </c>
      <c r="C41" s="472"/>
      <c r="D41" s="471">
        <f>D42+D43</f>
        <v>1994.0583767599996</v>
      </c>
      <c r="E41" s="471">
        <f t="shared" ref="E41:L41" si="6">E42+E43</f>
        <v>320.63724678</v>
      </c>
      <c r="F41" s="471">
        <f t="shared" si="6"/>
        <v>1241.0911457100001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3555.7867692499999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>
        <v>1994.0583767599996</v>
      </c>
      <c r="E43" s="110">
        <v>320.63724678</v>
      </c>
      <c r="F43" s="110">
        <v>1241.0911457100001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3555.7867692499999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3988.1167535199997</v>
      </c>
      <c r="E44" s="396">
        <f t="shared" ref="E44:L44" si="7">E41+E28</f>
        <v>626.35516089999999</v>
      </c>
      <c r="F44" s="396">
        <f t="shared" si="7"/>
        <v>2483.9913686300006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7098.4632830499995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332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0</v>
      </c>
      <c r="M50" s="49"/>
      <c r="N50" s="26"/>
      <c r="O50" s="26"/>
    </row>
    <row r="51" spans="1:15" s="14" customFormat="1" ht="18" customHeight="1">
      <c r="A51" s="30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20">
        <f>SUM(D53:K53)</f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0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20">
        <f>SUM(D59:K59)</f>
        <v>0</v>
      </c>
      <c r="M59" s="49"/>
      <c r="N59" s="26"/>
      <c r="O59" s="26"/>
    </row>
    <row r="60" spans="1:15" s="14" customFormat="1" ht="18" customHeight="1">
      <c r="A60" s="30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3988.1167535199997</v>
      </c>
      <c r="E65" s="403">
        <f t="shared" si="15"/>
        <v>626.35516089999999</v>
      </c>
      <c r="F65" s="403">
        <f t="shared" si="15"/>
        <v>2483.9913686300006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7098.4632830499995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214707.82047722989</v>
      </c>
      <c r="E67" s="423">
        <f>E65+'A2'!E71+'A2'!E48+'A2'!E29</f>
        <v>7213.5910455499998</v>
      </c>
      <c r="F67" s="423">
        <f>F65+'A2'!F71+'A2'!F48+'A2'!F29</f>
        <v>16508.619335039999</v>
      </c>
      <c r="G67" s="423">
        <f>G65+'A2'!G71+'A2'!G48+'A2'!G29</f>
        <v>5592.3132135199958</v>
      </c>
      <c r="H67" s="423">
        <f>H65+'A2'!H71+'A2'!H48+'A2'!H29</f>
        <v>2217.9403812700002</v>
      </c>
      <c r="I67" s="423">
        <f>I65+'A2'!I71+'A2'!I48+'A2'!I29</f>
        <v>4769.7912032900003</v>
      </c>
      <c r="J67" s="423">
        <f>J65+'A2'!J71+'A2'!J48+'A2'!J29</f>
        <v>148.68825033000002</v>
      </c>
      <c r="K67" s="423">
        <f>K65+'A2'!K71+'A2'!K48+'A2'!K29</f>
        <v>1315.8601618899997</v>
      </c>
      <c r="L67" s="423">
        <f>L65+'A2'!L71+'A2'!L48+'A2'!L29</f>
        <v>252474.62406811994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2">
        <v>39336.810648148145</v>
      </c>
      <c r="B2" s="533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January 2011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330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332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1164.24555854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9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1164.24555854</v>
      </c>
    </row>
    <row r="32" spans="1:14" s="156" customFormat="1" ht="18" customHeight="1">
      <c r="A32" s="179"/>
      <c r="B32" s="12" t="s">
        <v>330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>SUM(L33:L34)</f>
        <v>0</v>
      </c>
      <c r="M32" s="259">
        <f>+SUM(L32,K32,'A6'!L32,'A5'!M32)</f>
        <v>140.65488427999998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>
        <v>0</v>
      </c>
      <c r="M33" s="259">
        <f>+SUM(L33,K33,'A6'!L33,'A5'!M33)</f>
        <v>0.49539653</v>
      </c>
    </row>
    <row r="34" spans="1:29" s="156" customFormat="1" ht="18" customHeight="1">
      <c r="A34" s="179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20">
        <f>SUM(D34:J34)</f>
        <v>0</v>
      </c>
      <c r="L34" s="110">
        <v>0</v>
      </c>
      <c r="M34" s="259">
        <f>+SUM(L34,K34,'A6'!L34,'A5'!M34)</f>
        <v>140.15948774999998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4410.0300634900004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9">
        <f>+SUM(L39,K39,'A6'!L39,'A5'!M39)</f>
        <v>866.74077119000003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20">
        <f>SUM(D40:J40)</f>
        <v>0</v>
      </c>
      <c r="L40" s="110">
        <v>0</v>
      </c>
      <c r="M40" s="259">
        <f>+SUM(L40,K40,'A6'!L40,'A5'!M40)</f>
        <v>3543.2892922999999</v>
      </c>
    </row>
    <row r="41" spans="1:29" s="156" customFormat="1" ht="18" customHeight="1">
      <c r="A41" s="179"/>
      <c r="B41" s="470" t="s">
        <v>333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3555.7867692499999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/>
      <c r="M42" s="259">
        <f>+SUM(L42,K42,'A6'!L42,'A5'!M42)</f>
        <v>0</v>
      </c>
    </row>
    <row r="43" spans="1:29" s="156" customFormat="1" ht="18" customHeight="1">
      <c r="A43" s="179"/>
      <c r="B43" s="31" t="s">
        <v>16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20">
        <f>SUM(D43:J43)</f>
        <v>0</v>
      </c>
      <c r="L43" s="110">
        <v>0</v>
      </c>
      <c r="M43" s="259">
        <f>+SUM(L43,K43,'A6'!L43,'A5'!M43)</f>
        <v>3555.7867692499999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>L41+L28</f>
        <v>0</v>
      </c>
      <c r="M44" s="259">
        <f>+SUM(L44,K44,'A6'!L44,'A5'!M44)</f>
        <v>9270.7172755600004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332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259">
        <f>+SUM(L48,K48,'A6'!L48,'A5'!M48)</f>
        <v>866.74077119000003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9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259">
        <f>+SUM(L50,K50,'A6'!L50,'A5'!M50)</f>
        <v>866.74077119000003</v>
      </c>
    </row>
    <row r="51" spans="1:13" s="156" customFormat="1" ht="18" customHeight="1">
      <c r="A51" s="179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0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20">
        <f>SUM(D53:J53)</f>
        <v>0</v>
      </c>
      <c r="L53" s="110"/>
      <c r="M53" s="259">
        <f>+SUM(L53,K53,'A6'!L53,'A5'!M53)</f>
        <v>0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1114.66868662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1114.66868662</v>
      </c>
    </row>
    <row r="59" spans="1:13" s="156" customFormat="1" ht="18" customHeight="1">
      <c r="A59" s="179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20">
        <f>SUM(D59:J59)</f>
        <v>0</v>
      </c>
      <c r="L59" s="110"/>
      <c r="M59" s="259">
        <f>+SUM(L59,K59,'A6'!L59,'A5'!M59)</f>
        <v>0</v>
      </c>
    </row>
    <row r="60" spans="1:13" s="156" customFormat="1" ht="18" customHeight="1">
      <c r="A60" s="179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0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/>
      <c r="M61" s="259">
        <f>+SUM(L61,K61,'A6'!L61,'A5'!M61)</f>
        <v>0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9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259">
        <f>+SUM(L63,K63,'A6'!L63,'A5'!M63)</f>
        <v>1981.40945781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>+SUM(L65,K65,'A6'!L65,'A5'!M65)</f>
        <v>11252.12673337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663.21513745999994</v>
      </c>
      <c r="E69" s="403">
        <f>E65+'A3'!E71+'A3'!E48+'A3'!E29</f>
        <v>3547.4806728400013</v>
      </c>
      <c r="F69" s="403">
        <f>F65+'A3'!F71+'A3'!F48+'A3'!F29</f>
        <v>1566.94450826</v>
      </c>
      <c r="G69" s="403">
        <f>G65+'A3'!G71+'A3'!G48+'A3'!G29</f>
        <v>71.593416080000011</v>
      </c>
      <c r="H69" s="403">
        <f>H65+'A3'!H71+'A3'!H48+'A3'!H29</f>
        <v>31.314197150000005</v>
      </c>
      <c r="I69" s="403">
        <f>I65+'A3'!I71+'A3'!I48+'A3'!I29</f>
        <v>47.160838459999994</v>
      </c>
      <c r="J69" s="403">
        <f>J65+'A3'!J71+'A3'!J48+'A3'!J29</f>
        <v>206.62576847</v>
      </c>
      <c r="K69" s="403">
        <f>K65+'A3'!K71+'A3'!K48+'A3'!K29</f>
        <v>6134.3345387200006</v>
      </c>
      <c r="L69" s="403">
        <f>L65+'A3'!L71+'A3'!L48+'A3'!L29</f>
        <v>509.87211236500002</v>
      </c>
      <c r="M69" s="403">
        <f>M65+'A3'!M71+'A3'!M48+'A3'!M29</f>
        <v>841360.67133946519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2"/>
      <c r="B2" s="533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January 2011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330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332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330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333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332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330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333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1.490404E-2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61.911421359999999</v>
      </c>
      <c r="M67" s="404">
        <f>M65+'A4'!M71+'A4'!M48+'A4'!M29</f>
        <v>0</v>
      </c>
      <c r="N67" s="404">
        <f>N65+'A4'!N71+'A4'!N48+'A4'!N29</f>
        <v>7.368363780000001</v>
      </c>
      <c r="O67" s="404">
        <f>O65+'A4'!O71+'A4'!O48+'A4'!O29</f>
        <v>45.649535019999995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46.067999999999998</v>
      </c>
      <c r="S67" s="404">
        <f>S65+'A4'!S71+'A4'!S48+'A4'!S29</f>
        <v>1.99379558</v>
      </c>
      <c r="T67" s="404">
        <f>T65+'A4'!T71+'A4'!T48+'A4'!T29</f>
        <v>0</v>
      </c>
      <c r="U67" s="404">
        <f>U65+'A4'!U71+'A4'!U48+'A4'!U29</f>
        <v>1.6E-2</v>
      </c>
      <c r="V67" s="404">
        <f>V65+'A4'!V71+'A4'!V48+'A4'!V29</f>
        <v>1.5156166000000002</v>
      </c>
      <c r="W67" s="404">
        <f>W65+'A4'!W71+'A4'!W48+'A4'!W29</f>
        <v>0</v>
      </c>
      <c r="X67" s="404">
        <f>X65+'A4'!X71+'A4'!X48+'A4'!X29</f>
        <v>0</v>
      </c>
      <c r="Y67" s="404">
        <f>Y65+'A4'!Y71+'A4'!Y48+'A4'!Y29</f>
        <v>0.48368687999999999</v>
      </c>
      <c r="Z67" s="404">
        <f>Z65+'A4'!Z71+'A4'!Z48+'A4'!Z29</f>
        <v>1.4894167199999999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378.37244613999997</v>
      </c>
      <c r="AD67" s="404">
        <f>AD65+'A4'!AD71+'A4'!AD48+'A4'!AD29</f>
        <v>512.66862133999996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15.435940269999998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1.1480400000000002E-2</v>
      </c>
      <c r="AK67" s="404">
        <f>AK65+'A4'!AK71+'A4'!AK48+'A4'!AK29</f>
        <v>0</v>
      </c>
      <c r="AL67" s="404">
        <f>AL65+'A4'!AL71+'A4'!AL48+'A4'!AL29</f>
        <v>4.9436989799999997</v>
      </c>
      <c r="AM67" s="404">
        <f>AM65+'A4'!AM71+'A4'!AM48+'A4'!AM29</f>
        <v>0</v>
      </c>
      <c r="AN67" s="404">
        <f>AN65+'A4'!AN71+'A4'!AN48+'A4'!AN29</f>
        <v>0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40.523776859999991</v>
      </c>
      <c r="AR67" s="404">
        <f>AR65+'A4'!AR71+'A4'!AR48+'A4'!AR29</f>
        <v>2199.7029420599997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4"/>
  <sheetViews>
    <sheetView topLeftCell="A28"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322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0.79251342426908022</v>
      </c>
      <c r="B4" s="463" t="s">
        <v>698</v>
      </c>
    </row>
    <row r="5" spans="1:2" ht="15" customHeight="1">
      <c r="A5" s="462">
        <v>9.9699875617123512E-2</v>
      </c>
      <c r="B5" s="463" t="s">
        <v>700</v>
      </c>
    </row>
    <row r="6" spans="1:2" ht="15" customHeight="1">
      <c r="A6" s="462">
        <v>7.8169832774831347E-2</v>
      </c>
      <c r="B6" s="463" t="s">
        <v>699</v>
      </c>
    </row>
    <row r="7" spans="1:2" ht="15" customHeight="1">
      <c r="A7" s="462">
        <v>1.3974802259247229E-2</v>
      </c>
      <c r="B7" s="463" t="s">
        <v>706</v>
      </c>
    </row>
    <row r="8" spans="1:2" ht="15" customHeight="1">
      <c r="A8" s="462">
        <v>1.1795049567160876E-2</v>
      </c>
      <c r="B8" s="463" t="s">
        <v>705</v>
      </c>
    </row>
    <row r="9" spans="1:2" ht="15" customHeight="1">
      <c r="A9" s="462">
        <v>2.0061997853893388E-3</v>
      </c>
      <c r="B9" s="463" t="s">
        <v>701</v>
      </c>
    </row>
    <row r="10" spans="1:2" ht="15" customHeight="1">
      <c r="A10" s="462">
        <v>1.5045417888059553E-3</v>
      </c>
      <c r="B10" s="463" t="s">
        <v>766</v>
      </c>
    </row>
    <row r="11" spans="1:2" ht="15" customHeight="1">
      <c r="A11" s="462">
        <v>3.3625202558302538E-4</v>
      </c>
      <c r="B11" s="463" t="s">
        <v>704</v>
      </c>
    </row>
    <row r="12" spans="1:2" ht="15" customHeight="1">
      <c r="A12" s="462"/>
      <c r="B12" s="463"/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698</v>
      </c>
      <c r="G38" s="459" t="s">
        <v>708</v>
      </c>
    </row>
    <row r="39" spans="6:7">
      <c r="G39" s="459" t="s">
        <v>709</v>
      </c>
    </row>
    <row r="40" spans="6:7">
      <c r="G40" s="459" t="s">
        <v>710</v>
      </c>
    </row>
    <row r="41" spans="6:7">
      <c r="G41" s="459" t="s">
        <v>714</v>
      </c>
    </row>
    <row r="42" spans="6:7">
      <c r="G42" s="459" t="s">
        <v>715</v>
      </c>
    </row>
    <row r="43" spans="6:7">
      <c r="G43" s="459" t="s">
        <v>716</v>
      </c>
    </row>
    <row r="44" spans="6:7">
      <c r="G44" s="459" t="s">
        <v>717</v>
      </c>
    </row>
    <row r="45" spans="6:7">
      <c r="F45" s="459" t="s">
        <v>700</v>
      </c>
      <c r="G45" s="459" t="s">
        <v>725</v>
      </c>
    </row>
    <row r="46" spans="6:7">
      <c r="G46" s="459" t="s">
        <v>726</v>
      </c>
    </row>
    <row r="47" spans="6:7">
      <c r="G47" s="459" t="s">
        <v>727</v>
      </c>
    </row>
    <row r="48" spans="6:7">
      <c r="G48" s="459" t="s">
        <v>728</v>
      </c>
    </row>
    <row r="49" spans="1:7">
      <c r="G49" s="459" t="s">
        <v>729</v>
      </c>
    </row>
    <row r="50" spans="1:7">
      <c r="G50" s="459" t="s">
        <v>733</v>
      </c>
    </row>
    <row r="51" spans="1:7">
      <c r="F51" s="459" t="s">
        <v>699</v>
      </c>
      <c r="G51" s="459" t="s">
        <v>718</v>
      </c>
    </row>
    <row r="52" spans="1:7">
      <c r="G52" s="459" t="s">
        <v>719</v>
      </c>
    </row>
    <row r="53" spans="1:7">
      <c r="G53" s="459" t="s">
        <v>764</v>
      </c>
    </row>
    <row r="54" spans="1:7">
      <c r="G54" s="459" t="s">
        <v>721</v>
      </c>
    </row>
    <row r="55" spans="1:7">
      <c r="F55" s="459" t="s">
        <v>706</v>
      </c>
      <c r="G55" s="459" t="s">
        <v>761</v>
      </c>
    </row>
    <row r="56" spans="1:7">
      <c r="G56" s="459" t="s">
        <v>763</v>
      </c>
    </row>
    <row r="57" spans="1:7">
      <c r="F57" s="459" t="s">
        <v>705</v>
      </c>
      <c r="G57" s="459" t="s">
        <v>752</v>
      </c>
    </row>
    <row r="58" spans="1:7">
      <c r="G58" s="459" t="s">
        <v>753</v>
      </c>
    </row>
    <row r="59" spans="1:7">
      <c r="F59" s="459" t="s">
        <v>701</v>
      </c>
      <c r="G59" s="459" t="s">
        <v>735</v>
      </c>
    </row>
    <row r="60" spans="1:7">
      <c r="F60" s="459" t="s">
        <v>766</v>
      </c>
      <c r="G60" s="459" t="s">
        <v>766</v>
      </c>
    </row>
    <row r="61" spans="1:7">
      <c r="F61" s="459" t="s">
        <v>704</v>
      </c>
      <c r="G61" s="459" t="s">
        <v>741</v>
      </c>
    </row>
    <row r="62" spans="1:7">
      <c r="G62" s="459" t="s">
        <v>749</v>
      </c>
    </row>
    <row r="64" spans="1:7">
      <c r="A64" s="460" t="s">
        <v>758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3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0.88270697226822081</v>
      </c>
      <c r="B4" s="463" t="s">
        <v>698</v>
      </c>
    </row>
    <row r="5" spans="1:2" ht="15" customHeight="1">
      <c r="A5" s="462">
        <v>7.4715090354480845E-2</v>
      </c>
      <c r="B5" s="463" t="s">
        <v>700</v>
      </c>
    </row>
    <row r="6" spans="1:2" ht="15" customHeight="1">
      <c r="A6" s="462">
        <v>2.5985310815603124E-2</v>
      </c>
      <c r="B6" s="463" t="s">
        <v>699</v>
      </c>
    </row>
    <row r="7" spans="1:2" ht="15" customHeight="1">
      <c r="A7" s="462">
        <v>8.4656839697844089E-3</v>
      </c>
      <c r="B7" s="463" t="s">
        <v>704</v>
      </c>
    </row>
    <row r="8" spans="1:2" ht="15" customHeight="1">
      <c r="A8" s="462">
        <v>4.038242790217075E-3</v>
      </c>
      <c r="B8" s="463" t="s">
        <v>703</v>
      </c>
    </row>
    <row r="9" spans="1:2" ht="15" customHeight="1">
      <c r="A9" s="462">
        <v>3.1666967449726943E-3</v>
      </c>
      <c r="B9" s="463" t="s">
        <v>701</v>
      </c>
    </row>
    <row r="10" spans="1:2" ht="15" customHeight="1">
      <c r="A10" s="462">
        <v>6.5716066222141697E-4</v>
      </c>
      <c r="B10" s="463" t="s">
        <v>705</v>
      </c>
    </row>
    <row r="11" spans="1:2" ht="15" customHeight="1">
      <c r="A11" s="462">
        <v>2.3871515770751672E-4</v>
      </c>
      <c r="B11" s="463" t="s">
        <v>706</v>
      </c>
    </row>
    <row r="12" spans="1:2" ht="15" customHeight="1">
      <c r="A12" s="462">
        <v>2.6143925542755647E-5</v>
      </c>
      <c r="B12" s="463" t="s">
        <v>702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698</v>
      </c>
      <c r="G38" s="459" t="s">
        <v>708</v>
      </c>
    </row>
    <row r="39" spans="6:7">
      <c r="G39" s="459" t="s">
        <v>709</v>
      </c>
    </row>
    <row r="40" spans="6:7">
      <c r="G40" s="459" t="s">
        <v>710</v>
      </c>
    </row>
    <row r="41" spans="6:7">
      <c r="G41" s="459" t="s">
        <v>714</v>
      </c>
    </row>
    <row r="42" spans="6:7">
      <c r="G42" s="459" t="s">
        <v>715</v>
      </c>
    </row>
    <row r="43" spans="6:7">
      <c r="G43" s="459" t="s">
        <v>716</v>
      </c>
    </row>
    <row r="44" spans="6:7">
      <c r="G44" s="459" t="s">
        <v>717</v>
      </c>
    </row>
    <row r="45" spans="6:7">
      <c r="F45" s="459" t="s">
        <v>700</v>
      </c>
      <c r="G45" s="459" t="s">
        <v>724</v>
      </c>
    </row>
    <row r="46" spans="6:7">
      <c r="G46" s="459" t="s">
        <v>725</v>
      </c>
    </row>
    <row r="47" spans="6:7">
      <c r="G47" s="459" t="s">
        <v>726</v>
      </c>
    </row>
    <row r="48" spans="6:7">
      <c r="G48" s="459" t="s">
        <v>727</v>
      </c>
    </row>
    <row r="49" spans="6:7">
      <c r="G49" s="459" t="s">
        <v>728</v>
      </c>
    </row>
    <row r="50" spans="6:7">
      <c r="G50" s="459" t="s">
        <v>729</v>
      </c>
    </row>
    <row r="51" spans="6:7">
      <c r="G51" s="459" t="s">
        <v>730</v>
      </c>
    </row>
    <row r="52" spans="6:7">
      <c r="G52" s="459" t="s">
        <v>732</v>
      </c>
    </row>
    <row r="53" spans="6:7">
      <c r="G53" s="459" t="s">
        <v>733</v>
      </c>
    </row>
    <row r="54" spans="6:7">
      <c r="F54" s="459" t="s">
        <v>699</v>
      </c>
      <c r="G54" s="459" t="s">
        <v>718</v>
      </c>
    </row>
    <row r="55" spans="6:7">
      <c r="G55" s="459" t="s">
        <v>719</v>
      </c>
    </row>
    <row r="56" spans="6:7">
      <c r="G56" s="459" t="s">
        <v>764</v>
      </c>
    </row>
    <row r="57" spans="6:7">
      <c r="G57" s="459" t="s">
        <v>721</v>
      </c>
    </row>
    <row r="58" spans="6:7">
      <c r="G58" s="459" t="s">
        <v>722</v>
      </c>
    </row>
    <row r="59" spans="6:7">
      <c r="G59" s="459" t="s">
        <v>723</v>
      </c>
    </row>
    <row r="60" spans="6:7">
      <c r="F60" s="459" t="s">
        <v>704</v>
      </c>
      <c r="G60" s="459" t="s">
        <v>742</v>
      </c>
    </row>
    <row r="61" spans="6:7">
      <c r="G61" s="459" t="s">
        <v>765</v>
      </c>
    </row>
    <row r="62" spans="6:7">
      <c r="G62" s="459" t="s">
        <v>743</v>
      </c>
    </row>
    <row r="63" spans="6:7">
      <c r="G63" s="459" t="s">
        <v>745</v>
      </c>
    </row>
    <row r="64" spans="6:7">
      <c r="G64" s="459" t="s">
        <v>750</v>
      </c>
    </row>
    <row r="65" spans="1:7">
      <c r="F65" s="459" t="s">
        <v>703</v>
      </c>
      <c r="G65" s="459" t="s">
        <v>738</v>
      </c>
    </row>
    <row r="66" spans="1:7">
      <c r="F66" s="459" t="s">
        <v>701</v>
      </c>
      <c r="G66" s="459" t="s">
        <v>735</v>
      </c>
    </row>
    <row r="67" spans="1:7">
      <c r="F67" s="459" t="s">
        <v>705</v>
      </c>
      <c r="G67" s="459" t="s">
        <v>752</v>
      </c>
    </row>
    <row r="68" spans="1:7">
      <c r="G68" s="459" t="s">
        <v>753</v>
      </c>
    </row>
    <row r="69" spans="1:7">
      <c r="F69" s="459" t="s">
        <v>706</v>
      </c>
      <c r="G69" s="459" t="s">
        <v>761</v>
      </c>
    </row>
    <row r="70" spans="1:7">
      <c r="G70" s="459" t="s">
        <v>763</v>
      </c>
    </row>
    <row r="71" spans="1:7">
      <c r="F71" s="459" t="s">
        <v>702</v>
      </c>
      <c r="G71" s="459" t="s">
        <v>702</v>
      </c>
    </row>
    <row r="73" spans="1:7">
      <c r="A73" s="460" t="s">
        <v>758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2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0.90557583648807105</v>
      </c>
      <c r="B4" s="463" t="s">
        <v>698</v>
      </c>
    </row>
    <row r="5" spans="1:2" ht="15" customHeight="1">
      <c r="A5" s="462">
        <v>3.1183438776713483E-2</v>
      </c>
      <c r="B5" s="463" t="s">
        <v>701</v>
      </c>
    </row>
    <row r="6" spans="1:2" ht="15" customHeight="1">
      <c r="A6" s="462">
        <v>2.7163368983935059E-2</v>
      </c>
      <c r="B6" s="463" t="s">
        <v>699</v>
      </c>
    </row>
    <row r="7" spans="1:2" ht="15" customHeight="1">
      <c r="A7" s="462">
        <v>1.5201563955427733E-2</v>
      </c>
      <c r="B7" s="463" t="s">
        <v>700</v>
      </c>
    </row>
    <row r="8" spans="1:2" ht="15" customHeight="1">
      <c r="A8" s="462">
        <v>8.2607641512849415E-3</v>
      </c>
      <c r="B8" s="463" t="s">
        <v>702</v>
      </c>
    </row>
    <row r="9" spans="1:2" ht="15" customHeight="1">
      <c r="A9" s="462">
        <v>5.7999472898898185E-3</v>
      </c>
      <c r="B9" s="463" t="s">
        <v>706</v>
      </c>
    </row>
    <row r="10" spans="1:2" ht="15" customHeight="1">
      <c r="A10" s="462">
        <v>2.4909311332585288E-3</v>
      </c>
      <c r="B10" s="463" t="s">
        <v>705</v>
      </c>
    </row>
    <row r="11" spans="1:2" ht="15" customHeight="1">
      <c r="A11" s="462">
        <v>2.1622238286888133E-3</v>
      </c>
      <c r="B11" s="463" t="s">
        <v>703</v>
      </c>
    </row>
    <row r="12" spans="1:2" ht="15" customHeight="1">
      <c r="A12" s="462">
        <v>2.1610141398236099E-3</v>
      </c>
      <c r="B12" s="463" t="s">
        <v>704</v>
      </c>
    </row>
    <row r="13" spans="1:2" ht="15" customHeight="1">
      <c r="A13" s="462">
        <v>9.2281438268091407E-7</v>
      </c>
      <c r="B13" s="463" t="s">
        <v>759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698</v>
      </c>
      <c r="G38" s="459" t="s">
        <v>708</v>
      </c>
    </row>
    <row r="39" spans="6:7">
      <c r="G39" s="459" t="s">
        <v>709</v>
      </c>
    </row>
    <row r="40" spans="6:7">
      <c r="G40" s="459" t="s">
        <v>710</v>
      </c>
    </row>
    <row r="41" spans="6:7">
      <c r="G41" s="459" t="s">
        <v>711</v>
      </c>
    </row>
    <row r="42" spans="6:7">
      <c r="G42" s="459" t="s">
        <v>713</v>
      </c>
    </row>
    <row r="43" spans="6:7">
      <c r="G43" s="459" t="s">
        <v>714</v>
      </c>
    </row>
    <row r="44" spans="6:7">
      <c r="G44" s="459" t="s">
        <v>715</v>
      </c>
    </row>
    <row r="45" spans="6:7">
      <c r="G45" s="459" t="s">
        <v>716</v>
      </c>
    </row>
    <row r="46" spans="6:7">
      <c r="G46" s="459" t="s">
        <v>717</v>
      </c>
    </row>
    <row r="47" spans="6:7">
      <c r="F47" s="459" t="s">
        <v>701</v>
      </c>
      <c r="G47" s="459" t="s">
        <v>734</v>
      </c>
    </row>
    <row r="48" spans="6:7">
      <c r="G48" s="459" t="s">
        <v>735</v>
      </c>
    </row>
    <row r="49" spans="6:7">
      <c r="G49" s="459" t="s">
        <v>760</v>
      </c>
    </row>
    <row r="50" spans="6:7">
      <c r="F50" s="459" t="s">
        <v>699</v>
      </c>
      <c r="G50" s="459" t="s">
        <v>718</v>
      </c>
    </row>
    <row r="51" spans="6:7">
      <c r="G51" s="459" t="s">
        <v>719</v>
      </c>
    </row>
    <row r="52" spans="6:7">
      <c r="G52" s="459" t="s">
        <v>720</v>
      </c>
    </row>
    <row r="53" spans="6:7">
      <c r="G53" s="459" t="s">
        <v>721</v>
      </c>
    </row>
    <row r="54" spans="6:7">
      <c r="G54" s="459" t="s">
        <v>722</v>
      </c>
    </row>
    <row r="55" spans="6:7">
      <c r="F55" s="459" t="s">
        <v>700</v>
      </c>
      <c r="G55" s="459" t="s">
        <v>725</v>
      </c>
    </row>
    <row r="56" spans="6:7">
      <c r="G56" s="459" t="s">
        <v>726</v>
      </c>
    </row>
    <row r="57" spans="6:7">
      <c r="G57" s="459" t="s">
        <v>727</v>
      </c>
    </row>
    <row r="58" spans="6:7">
      <c r="G58" s="459" t="s">
        <v>728</v>
      </c>
    </row>
    <row r="59" spans="6:7">
      <c r="G59" s="459" t="s">
        <v>729</v>
      </c>
    </row>
    <row r="60" spans="6:7">
      <c r="F60" s="459" t="s">
        <v>702</v>
      </c>
      <c r="G60" s="459" t="s">
        <v>702</v>
      </c>
    </row>
    <row r="61" spans="6:7">
      <c r="F61" s="459" t="s">
        <v>706</v>
      </c>
      <c r="G61" s="459" t="s">
        <v>761</v>
      </c>
    </row>
    <row r="62" spans="6:7">
      <c r="G62" s="459" t="s">
        <v>755</v>
      </c>
    </row>
    <row r="63" spans="6:7">
      <c r="G63" s="459" t="s">
        <v>762</v>
      </c>
    </row>
    <row r="64" spans="6:7">
      <c r="G64" s="459" t="s">
        <v>763</v>
      </c>
    </row>
    <row r="65" spans="1:7">
      <c r="F65" s="459" t="s">
        <v>705</v>
      </c>
      <c r="G65" s="459" t="s">
        <v>752</v>
      </c>
    </row>
    <row r="66" spans="1:7">
      <c r="F66" s="459" t="s">
        <v>703</v>
      </c>
      <c r="G66" s="459" t="s">
        <v>737</v>
      </c>
    </row>
    <row r="67" spans="1:7">
      <c r="G67" s="459" t="s">
        <v>738</v>
      </c>
    </row>
    <row r="68" spans="1:7">
      <c r="F68" s="459" t="s">
        <v>704</v>
      </c>
      <c r="G68" s="459" t="s">
        <v>749</v>
      </c>
    </row>
    <row r="69" spans="1:7">
      <c r="G69" s="459" t="s">
        <v>750</v>
      </c>
    </row>
    <row r="70" spans="1:7">
      <c r="F70" s="459" t="s">
        <v>759</v>
      </c>
      <c r="G70" s="459" t="s">
        <v>759</v>
      </c>
    </row>
    <row r="72" spans="1:7">
      <c r="A72" s="460" t="s">
        <v>758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0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0.79449983225683329</v>
      </c>
      <c r="B4" s="463" t="s">
        <v>698</v>
      </c>
    </row>
    <row r="5" spans="1:2" ht="15" customHeight="1">
      <c r="A5" s="462">
        <v>9.5531842906514314E-2</v>
      </c>
      <c r="B5" s="463" t="s">
        <v>699</v>
      </c>
    </row>
    <row r="6" spans="1:2" ht="15" customHeight="1">
      <c r="A6" s="462">
        <v>5.0053723083172824E-2</v>
      </c>
      <c r="B6" s="463" t="s">
        <v>700</v>
      </c>
    </row>
    <row r="7" spans="1:2" ht="15" customHeight="1">
      <c r="A7" s="462">
        <v>4.7590415051024737E-2</v>
      </c>
      <c r="B7" s="463" t="s">
        <v>701</v>
      </c>
    </row>
    <row r="8" spans="1:2" ht="15" customHeight="1">
      <c r="A8" s="462">
        <v>6.3784606305957994E-3</v>
      </c>
      <c r="B8" s="463" t="s">
        <v>702</v>
      </c>
    </row>
    <row r="9" spans="1:2" ht="15" customHeight="1">
      <c r="A9" s="462">
        <v>2.4694035066125989E-3</v>
      </c>
      <c r="B9" s="463" t="s">
        <v>703</v>
      </c>
    </row>
    <row r="10" spans="1:2" ht="15" customHeight="1">
      <c r="A10" s="462">
        <v>1.6808334729290109E-3</v>
      </c>
      <c r="B10" s="463" t="s">
        <v>704</v>
      </c>
    </row>
    <row r="11" spans="1:2" ht="15" customHeight="1">
      <c r="A11" s="462">
        <v>1.5448340231878029E-3</v>
      </c>
      <c r="B11" s="463" t="s">
        <v>705</v>
      </c>
    </row>
    <row r="12" spans="1:2" ht="15" customHeight="1">
      <c r="A12" s="462">
        <v>2.3029107380515338E-4</v>
      </c>
      <c r="B12" s="463" t="s">
        <v>706</v>
      </c>
    </row>
    <row r="13" spans="1:2" ht="15" customHeight="1">
      <c r="A13" s="462">
        <v>2.0348166510768456E-5</v>
      </c>
      <c r="B13" s="463" t="s">
        <v>707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698</v>
      </c>
      <c r="G38" s="459" t="s">
        <v>708</v>
      </c>
    </row>
    <row r="39" spans="6:7">
      <c r="G39" s="459" t="s">
        <v>709</v>
      </c>
    </row>
    <row r="40" spans="6:7">
      <c r="G40" s="459" t="s">
        <v>710</v>
      </c>
    </row>
    <row r="41" spans="6:7">
      <c r="G41" s="459" t="s">
        <v>711</v>
      </c>
    </row>
    <row r="42" spans="6:7">
      <c r="G42" s="459" t="s">
        <v>712</v>
      </c>
    </row>
    <row r="43" spans="6:7">
      <c r="G43" s="459" t="s">
        <v>713</v>
      </c>
    </row>
    <row r="44" spans="6:7">
      <c r="G44" s="459" t="s">
        <v>714</v>
      </c>
    </row>
    <row r="45" spans="6:7">
      <c r="G45" s="459" t="s">
        <v>715</v>
      </c>
    </row>
    <row r="46" spans="6:7">
      <c r="G46" s="459" t="s">
        <v>716</v>
      </c>
    </row>
    <row r="47" spans="6:7">
      <c r="G47" s="459" t="s">
        <v>717</v>
      </c>
    </row>
    <row r="48" spans="6:7">
      <c r="F48" s="459" t="s">
        <v>699</v>
      </c>
      <c r="G48" s="459" t="s">
        <v>718</v>
      </c>
    </row>
    <row r="49" spans="6:7">
      <c r="G49" s="459" t="s">
        <v>719</v>
      </c>
    </row>
    <row r="50" spans="6:7">
      <c r="G50" s="459" t="s">
        <v>720</v>
      </c>
    </row>
    <row r="51" spans="6:7">
      <c r="G51" s="459" t="s">
        <v>721</v>
      </c>
    </row>
    <row r="52" spans="6:7">
      <c r="G52" s="459" t="s">
        <v>722</v>
      </c>
    </row>
    <row r="53" spans="6:7">
      <c r="G53" s="459" t="s">
        <v>723</v>
      </c>
    </row>
    <row r="54" spans="6:7">
      <c r="F54" s="459" t="s">
        <v>700</v>
      </c>
      <c r="G54" s="459" t="s">
        <v>724</v>
      </c>
    </row>
    <row r="55" spans="6:7">
      <c r="G55" s="459" t="s">
        <v>725</v>
      </c>
    </row>
    <row r="56" spans="6:7">
      <c r="G56" s="459" t="s">
        <v>726</v>
      </c>
    </row>
    <row r="57" spans="6:7">
      <c r="G57" s="459" t="s">
        <v>727</v>
      </c>
    </row>
    <row r="58" spans="6:7">
      <c r="G58" s="459" t="s">
        <v>728</v>
      </c>
    </row>
    <row r="59" spans="6:7">
      <c r="G59" s="459" t="s">
        <v>729</v>
      </c>
    </row>
    <row r="60" spans="6:7">
      <c r="G60" s="459" t="s">
        <v>730</v>
      </c>
    </row>
    <row r="61" spans="6:7">
      <c r="G61" s="459" t="s">
        <v>731</v>
      </c>
    </row>
    <row r="62" spans="6:7">
      <c r="G62" s="459" t="s">
        <v>732</v>
      </c>
    </row>
    <row r="63" spans="6:7">
      <c r="G63" s="459" t="s">
        <v>733</v>
      </c>
    </row>
    <row r="64" spans="6:7">
      <c r="F64" s="459" t="s">
        <v>701</v>
      </c>
      <c r="G64" s="459" t="s">
        <v>734</v>
      </c>
    </row>
    <row r="65" spans="6:7">
      <c r="G65" s="459" t="s">
        <v>735</v>
      </c>
    </row>
    <row r="66" spans="6:7">
      <c r="F66" s="459" t="s">
        <v>702</v>
      </c>
      <c r="G66" s="459" t="s">
        <v>702</v>
      </c>
    </row>
    <row r="67" spans="6:7">
      <c r="F67" s="459" t="s">
        <v>703</v>
      </c>
      <c r="G67" s="459" t="s">
        <v>736</v>
      </c>
    </row>
    <row r="68" spans="6:7">
      <c r="G68" s="459" t="s">
        <v>737</v>
      </c>
    </row>
    <row r="69" spans="6:7">
      <c r="G69" s="459" t="s">
        <v>738</v>
      </c>
    </row>
    <row r="70" spans="6:7">
      <c r="F70" s="459" t="s">
        <v>704</v>
      </c>
      <c r="G70" s="459" t="s">
        <v>739</v>
      </c>
    </row>
    <row r="71" spans="6:7">
      <c r="G71" s="459" t="s">
        <v>740</v>
      </c>
    </row>
    <row r="72" spans="6:7">
      <c r="G72" s="459" t="s">
        <v>741</v>
      </c>
    </row>
    <row r="73" spans="6:7">
      <c r="G73" s="459" t="s">
        <v>742</v>
      </c>
    </row>
    <row r="74" spans="6:7">
      <c r="G74" s="459" t="s">
        <v>743</v>
      </c>
    </row>
    <row r="75" spans="6:7">
      <c r="G75" s="459" t="s">
        <v>744</v>
      </c>
    </row>
    <row r="76" spans="6:7">
      <c r="G76" s="459" t="s">
        <v>745</v>
      </c>
    </row>
    <row r="77" spans="6:7">
      <c r="G77" s="459" t="s">
        <v>746</v>
      </c>
    </row>
    <row r="78" spans="6:7">
      <c r="G78" s="459" t="s">
        <v>747</v>
      </c>
    </row>
    <row r="79" spans="6:7">
      <c r="G79" s="459" t="s">
        <v>748</v>
      </c>
    </row>
    <row r="80" spans="6:7">
      <c r="G80" s="459" t="s">
        <v>749</v>
      </c>
    </row>
    <row r="81" spans="1:7">
      <c r="G81" s="459" t="s">
        <v>750</v>
      </c>
    </row>
    <row r="82" spans="1:7">
      <c r="F82" s="459" t="s">
        <v>705</v>
      </c>
      <c r="G82" s="459" t="s">
        <v>751</v>
      </c>
    </row>
    <row r="83" spans="1:7">
      <c r="G83" s="459" t="s">
        <v>752</v>
      </c>
    </row>
    <row r="84" spans="1:7">
      <c r="G84" s="459" t="s">
        <v>753</v>
      </c>
    </row>
    <row r="85" spans="1:7">
      <c r="F85" s="459" t="s">
        <v>706</v>
      </c>
      <c r="G85" s="459" t="s">
        <v>754</v>
      </c>
    </row>
    <row r="86" spans="1:7">
      <c r="G86" s="459" t="s">
        <v>755</v>
      </c>
    </row>
    <row r="87" spans="1:7">
      <c r="F87" s="459" t="s">
        <v>707</v>
      </c>
      <c r="G87" s="459" t="s">
        <v>756</v>
      </c>
    </row>
    <row r="88" spans="1:7">
      <c r="G88" s="459" t="s">
        <v>757</v>
      </c>
    </row>
    <row r="90" spans="1:7">
      <c r="A90" s="460" t="s">
        <v>758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6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344</v>
      </c>
      <c r="C4" s="453" t="s">
        <v>345</v>
      </c>
      <c r="D4" s="453" t="s">
        <v>346</v>
      </c>
    </row>
    <row r="5" spans="1:4">
      <c r="A5">
        <v>2</v>
      </c>
      <c r="B5" s="452" t="s">
        <v>347</v>
      </c>
      <c r="C5" s="453" t="s">
        <v>348</v>
      </c>
      <c r="D5" s="453" t="s">
        <v>346</v>
      </c>
    </row>
    <row r="6" spans="1:4">
      <c r="A6">
        <v>3</v>
      </c>
      <c r="B6" s="452" t="s">
        <v>349</v>
      </c>
      <c r="C6" s="453" t="s">
        <v>350</v>
      </c>
      <c r="D6" s="453" t="s">
        <v>351</v>
      </c>
    </row>
    <row r="7" spans="1:4">
      <c r="A7">
        <v>4</v>
      </c>
      <c r="B7" s="452" t="s">
        <v>352</v>
      </c>
      <c r="C7" s="453" t="s">
        <v>353</v>
      </c>
      <c r="D7" s="453" t="s">
        <v>354</v>
      </c>
    </row>
    <row r="8" spans="1:4">
      <c r="A8">
        <v>5</v>
      </c>
      <c r="B8" s="452" t="s">
        <v>355</v>
      </c>
      <c r="C8" s="453" t="s">
        <v>356</v>
      </c>
      <c r="D8" s="453" t="s">
        <v>357</v>
      </c>
    </row>
    <row r="9" spans="1:4">
      <c r="A9">
        <v>6</v>
      </c>
      <c r="B9" s="452" t="s">
        <v>358</v>
      </c>
      <c r="C9" s="453" t="s">
        <v>359</v>
      </c>
      <c r="D9" s="453" t="s">
        <v>346</v>
      </c>
    </row>
    <row r="10" spans="1:4">
      <c r="A10">
        <v>7</v>
      </c>
      <c r="B10" s="452" t="s">
        <v>360</v>
      </c>
      <c r="C10" s="453" t="s">
        <v>361</v>
      </c>
      <c r="D10" s="453" t="s">
        <v>362</v>
      </c>
    </row>
    <row r="11" spans="1:4">
      <c r="A11">
        <v>8</v>
      </c>
      <c r="B11" s="452" t="s">
        <v>363</v>
      </c>
      <c r="C11" s="453" t="s">
        <v>364</v>
      </c>
      <c r="D11" s="453" t="s">
        <v>346</v>
      </c>
    </row>
    <row r="12" spans="1:4">
      <c r="A12">
        <v>9</v>
      </c>
      <c r="B12" s="452" t="s">
        <v>365</v>
      </c>
      <c r="C12" s="453" t="s">
        <v>366</v>
      </c>
      <c r="D12" s="453" t="s">
        <v>354</v>
      </c>
    </row>
    <row r="13" spans="1:4">
      <c r="A13">
        <v>10</v>
      </c>
      <c r="B13" s="452" t="s">
        <v>367</v>
      </c>
      <c r="C13" s="453" t="s">
        <v>368</v>
      </c>
      <c r="D13" s="453" t="s">
        <v>369</v>
      </c>
    </row>
    <row r="14" spans="1:4">
      <c r="A14">
        <v>11</v>
      </c>
      <c r="B14" s="452" t="s">
        <v>370</v>
      </c>
      <c r="C14" s="453" t="s">
        <v>371</v>
      </c>
      <c r="D14" s="453" t="s">
        <v>346</v>
      </c>
    </row>
    <row r="15" spans="1:4">
      <c r="A15">
        <v>12</v>
      </c>
      <c r="B15" s="452" t="s">
        <v>372</v>
      </c>
      <c r="C15" s="453" t="s">
        <v>373</v>
      </c>
      <c r="D15" s="453" t="s">
        <v>374</v>
      </c>
    </row>
    <row r="16" spans="1:4">
      <c r="A16">
        <v>13</v>
      </c>
      <c r="B16" s="452" t="s">
        <v>375</v>
      </c>
      <c r="C16" s="453" t="s">
        <v>376</v>
      </c>
      <c r="D16" s="453" t="s">
        <v>354</v>
      </c>
    </row>
    <row r="17" spans="1:4">
      <c r="A17">
        <v>14</v>
      </c>
      <c r="B17" s="452" t="s">
        <v>377</v>
      </c>
      <c r="C17" s="453" t="s">
        <v>378</v>
      </c>
      <c r="D17" s="453" t="s">
        <v>346</v>
      </c>
    </row>
    <row r="18" spans="1:4">
      <c r="A18">
        <v>15</v>
      </c>
      <c r="B18" s="452" t="s">
        <v>379</v>
      </c>
      <c r="C18" s="453" t="s">
        <v>380</v>
      </c>
      <c r="D18" s="453" t="s">
        <v>374</v>
      </c>
    </row>
    <row r="19" spans="1:4">
      <c r="A19">
        <v>16</v>
      </c>
      <c r="B19" s="452" t="s">
        <v>381</v>
      </c>
      <c r="C19" s="453" t="s">
        <v>382</v>
      </c>
      <c r="D19" s="453" t="s">
        <v>357</v>
      </c>
    </row>
    <row r="20" spans="1:4">
      <c r="A20">
        <v>17</v>
      </c>
      <c r="B20" s="452" t="s">
        <v>383</v>
      </c>
      <c r="C20" s="453" t="s">
        <v>384</v>
      </c>
      <c r="D20" s="453" t="s">
        <v>354</v>
      </c>
    </row>
    <row r="21" spans="1:4">
      <c r="A21">
        <v>18</v>
      </c>
      <c r="B21" s="452" t="s">
        <v>385</v>
      </c>
      <c r="C21" s="453" t="s">
        <v>386</v>
      </c>
      <c r="D21" s="453" t="s">
        <v>354</v>
      </c>
    </row>
    <row r="22" spans="1:4">
      <c r="A22">
        <v>19</v>
      </c>
      <c r="B22" s="452" t="s">
        <v>387</v>
      </c>
      <c r="C22" s="453" t="s">
        <v>388</v>
      </c>
      <c r="D22" s="453" t="s">
        <v>362</v>
      </c>
    </row>
    <row r="23" spans="1:4">
      <c r="A23">
        <v>20</v>
      </c>
      <c r="B23" s="452" t="s">
        <v>389</v>
      </c>
      <c r="C23" s="453" t="s">
        <v>390</v>
      </c>
      <c r="D23" s="453" t="s">
        <v>346</v>
      </c>
    </row>
    <row r="24" spans="1:4">
      <c r="A24">
        <v>21</v>
      </c>
      <c r="B24" s="452" t="s">
        <v>391</v>
      </c>
      <c r="C24" s="453" t="s">
        <v>392</v>
      </c>
      <c r="D24" s="453" t="s">
        <v>351</v>
      </c>
    </row>
    <row r="25" spans="1:4">
      <c r="A25">
        <v>22</v>
      </c>
      <c r="B25" s="452" t="s">
        <v>393</v>
      </c>
      <c r="C25" s="453" t="s">
        <v>394</v>
      </c>
      <c r="D25" s="453" t="s">
        <v>362</v>
      </c>
    </row>
    <row r="26" spans="1:4">
      <c r="A26">
        <v>23</v>
      </c>
      <c r="B26" s="452" t="s">
        <v>395</v>
      </c>
      <c r="C26" s="453" t="s">
        <v>396</v>
      </c>
      <c r="D26" s="453" t="s">
        <v>346</v>
      </c>
    </row>
    <row r="27" spans="1:4">
      <c r="A27">
        <v>24</v>
      </c>
      <c r="B27" s="452" t="s">
        <v>397</v>
      </c>
      <c r="C27" s="453" t="s">
        <v>398</v>
      </c>
      <c r="D27" s="453" t="s">
        <v>357</v>
      </c>
    </row>
    <row r="28" spans="1:4">
      <c r="A28">
        <v>25</v>
      </c>
      <c r="B28" s="452" t="s">
        <v>399</v>
      </c>
      <c r="C28" s="453" t="s">
        <v>400</v>
      </c>
      <c r="D28" s="453" t="s">
        <v>357</v>
      </c>
    </row>
    <row r="29" spans="1:4">
      <c r="A29">
        <v>26</v>
      </c>
      <c r="B29" s="452" t="s">
        <v>401</v>
      </c>
      <c r="C29" s="453" t="s">
        <v>402</v>
      </c>
      <c r="D29" s="453" t="s">
        <v>403</v>
      </c>
    </row>
    <row r="30" spans="1:4">
      <c r="A30">
        <v>27</v>
      </c>
      <c r="B30" s="452" t="s">
        <v>404</v>
      </c>
      <c r="C30" s="453" t="s">
        <v>405</v>
      </c>
      <c r="D30" s="453" t="s">
        <v>346</v>
      </c>
    </row>
    <row r="31" spans="1:4">
      <c r="A31">
        <v>28</v>
      </c>
      <c r="B31" s="452" t="s">
        <v>406</v>
      </c>
      <c r="C31" s="453" t="s">
        <v>407</v>
      </c>
      <c r="D31" s="453" t="s">
        <v>346</v>
      </c>
    </row>
    <row r="32" spans="1:4">
      <c r="A32">
        <v>29</v>
      </c>
      <c r="B32" s="452" t="s">
        <v>408</v>
      </c>
      <c r="C32" s="453" t="s">
        <v>409</v>
      </c>
      <c r="D32" s="453" t="s">
        <v>346</v>
      </c>
    </row>
    <row r="33" spans="1:4">
      <c r="A33">
        <v>30</v>
      </c>
      <c r="B33" s="452" t="s">
        <v>410</v>
      </c>
      <c r="C33" s="453" t="s">
        <v>411</v>
      </c>
      <c r="D33" s="453" t="s">
        <v>357</v>
      </c>
    </row>
    <row r="34" spans="1:4">
      <c r="A34">
        <v>31</v>
      </c>
      <c r="B34" s="452" t="s">
        <v>412</v>
      </c>
      <c r="C34" s="453" t="s">
        <v>413</v>
      </c>
      <c r="D34" s="453" t="s">
        <v>346</v>
      </c>
    </row>
    <row r="35" spans="1:4">
      <c r="A35">
        <v>32</v>
      </c>
      <c r="B35" s="452" t="s">
        <v>414</v>
      </c>
      <c r="C35" s="453" t="s">
        <v>415</v>
      </c>
      <c r="D35" s="453" t="s">
        <v>346</v>
      </c>
    </row>
    <row r="36" spans="1:4">
      <c r="A36">
        <v>33</v>
      </c>
      <c r="B36" s="452" t="s">
        <v>416</v>
      </c>
      <c r="C36" s="453" t="s">
        <v>417</v>
      </c>
      <c r="D36" s="453" t="s">
        <v>374</v>
      </c>
    </row>
    <row r="37" spans="1:4">
      <c r="A37">
        <v>34</v>
      </c>
      <c r="B37" s="452" t="s">
        <v>418</v>
      </c>
      <c r="C37" s="453" t="s">
        <v>419</v>
      </c>
      <c r="D37" s="453" t="s">
        <v>346</v>
      </c>
    </row>
    <row r="38" spans="1:4">
      <c r="A38">
        <v>35</v>
      </c>
      <c r="B38" s="452" t="s">
        <v>420</v>
      </c>
      <c r="C38" s="453" t="s">
        <v>421</v>
      </c>
      <c r="D38" s="453" t="s">
        <v>346</v>
      </c>
    </row>
    <row r="39" spans="1:4">
      <c r="A39">
        <v>36</v>
      </c>
      <c r="B39" s="452" t="s">
        <v>422</v>
      </c>
      <c r="C39" s="453" t="s">
        <v>423</v>
      </c>
      <c r="D39" s="453" t="s">
        <v>286</v>
      </c>
    </row>
    <row r="40" spans="1:4">
      <c r="A40">
        <v>37</v>
      </c>
      <c r="B40" s="452" t="s">
        <v>424</v>
      </c>
      <c r="C40" s="453" t="s">
        <v>425</v>
      </c>
      <c r="D40" s="453" t="s">
        <v>346</v>
      </c>
    </row>
    <row r="41" spans="1:4">
      <c r="A41">
        <v>38</v>
      </c>
      <c r="B41" s="452" t="s">
        <v>426</v>
      </c>
      <c r="C41" s="453" t="s">
        <v>427</v>
      </c>
      <c r="D41" s="453" t="s">
        <v>346</v>
      </c>
    </row>
    <row r="42" spans="1:4">
      <c r="A42">
        <v>39</v>
      </c>
      <c r="B42" s="452" t="s">
        <v>428</v>
      </c>
      <c r="C42" s="453" t="s">
        <v>429</v>
      </c>
      <c r="D42" s="453" t="s">
        <v>362</v>
      </c>
    </row>
    <row r="43" spans="1:4">
      <c r="A43">
        <v>40</v>
      </c>
      <c r="B43" s="452" t="s">
        <v>430</v>
      </c>
      <c r="C43" s="453" t="s">
        <v>431</v>
      </c>
      <c r="D43" s="453" t="s">
        <v>346</v>
      </c>
    </row>
    <row r="44" spans="1:4">
      <c r="A44">
        <v>41</v>
      </c>
      <c r="B44" s="452" t="s">
        <v>432</v>
      </c>
      <c r="C44" s="453" t="s">
        <v>433</v>
      </c>
      <c r="D44" s="453" t="s">
        <v>346</v>
      </c>
    </row>
    <row r="45" spans="1:4">
      <c r="A45">
        <v>42</v>
      </c>
      <c r="B45" s="452" t="s">
        <v>434</v>
      </c>
      <c r="C45" s="453" t="s">
        <v>435</v>
      </c>
      <c r="D45" s="453" t="s">
        <v>354</v>
      </c>
    </row>
    <row r="46" spans="1:4">
      <c r="A46">
        <v>43</v>
      </c>
      <c r="B46" s="452" t="s">
        <v>436</v>
      </c>
      <c r="C46" s="453" t="s">
        <v>437</v>
      </c>
      <c r="D46" s="453" t="s">
        <v>346</v>
      </c>
    </row>
    <row r="47" spans="1:4">
      <c r="A47">
        <v>44</v>
      </c>
      <c r="B47" s="452" t="s">
        <v>438</v>
      </c>
      <c r="C47" s="453" t="s">
        <v>439</v>
      </c>
      <c r="D47" s="453" t="s">
        <v>346</v>
      </c>
    </row>
    <row r="48" spans="1:4">
      <c r="A48">
        <v>45</v>
      </c>
      <c r="B48" s="452" t="s">
        <v>440</v>
      </c>
      <c r="C48" s="453" t="s">
        <v>441</v>
      </c>
      <c r="D48" s="453" t="s">
        <v>351</v>
      </c>
    </row>
    <row r="49" spans="1:4">
      <c r="A49">
        <v>46</v>
      </c>
      <c r="B49" s="452" t="s">
        <v>442</v>
      </c>
      <c r="C49" s="453" t="s">
        <v>443</v>
      </c>
      <c r="D49" s="453" t="s">
        <v>286</v>
      </c>
    </row>
    <row r="50" spans="1:4">
      <c r="A50">
        <v>47</v>
      </c>
      <c r="B50" s="452" t="s">
        <v>444</v>
      </c>
      <c r="C50" s="453" t="s">
        <v>445</v>
      </c>
      <c r="D50" s="453" t="s">
        <v>369</v>
      </c>
    </row>
    <row r="51" spans="1:4">
      <c r="A51">
        <v>48</v>
      </c>
      <c r="B51" s="452" t="s">
        <v>446</v>
      </c>
      <c r="C51" s="453" t="s">
        <v>447</v>
      </c>
      <c r="D51" s="453" t="s">
        <v>354</v>
      </c>
    </row>
    <row r="52" spans="1:4">
      <c r="A52">
        <v>49</v>
      </c>
      <c r="B52" s="452" t="s">
        <v>448</v>
      </c>
      <c r="C52" s="453" t="s">
        <v>449</v>
      </c>
      <c r="D52" s="453" t="s">
        <v>346</v>
      </c>
    </row>
    <row r="53" spans="1:4">
      <c r="A53">
        <v>50</v>
      </c>
      <c r="B53" s="452" t="s">
        <v>450</v>
      </c>
      <c r="C53" s="453" t="s">
        <v>451</v>
      </c>
      <c r="D53" s="453" t="s">
        <v>346</v>
      </c>
    </row>
    <row r="54" spans="1:4">
      <c r="A54">
        <v>51</v>
      </c>
      <c r="B54" s="452" t="s">
        <v>452</v>
      </c>
      <c r="C54" s="453" t="s">
        <v>453</v>
      </c>
      <c r="D54" s="453" t="s">
        <v>369</v>
      </c>
    </row>
    <row r="55" spans="1:4">
      <c r="A55">
        <v>52</v>
      </c>
      <c r="B55" s="452" t="s">
        <v>454</v>
      </c>
      <c r="C55" s="453" t="s">
        <v>455</v>
      </c>
      <c r="D55" s="453" t="s">
        <v>346</v>
      </c>
    </row>
    <row r="56" spans="1:4">
      <c r="A56">
        <v>53</v>
      </c>
      <c r="B56" s="452" t="s">
        <v>456</v>
      </c>
      <c r="C56" s="453" t="s">
        <v>457</v>
      </c>
      <c r="D56" s="453" t="s">
        <v>346</v>
      </c>
    </row>
    <row r="57" spans="1:4">
      <c r="A57">
        <v>54</v>
      </c>
      <c r="B57" s="452" t="s">
        <v>458</v>
      </c>
      <c r="C57" s="453" t="s">
        <v>459</v>
      </c>
      <c r="D57" s="453" t="s">
        <v>346</v>
      </c>
    </row>
    <row r="58" spans="1:4">
      <c r="A58">
        <v>55</v>
      </c>
      <c r="B58" s="452" t="s">
        <v>460</v>
      </c>
      <c r="C58" s="453" t="s">
        <v>461</v>
      </c>
      <c r="D58" s="453" t="s">
        <v>369</v>
      </c>
    </row>
    <row r="59" spans="1:4">
      <c r="A59">
        <v>56</v>
      </c>
      <c r="B59" s="452" t="s">
        <v>462</v>
      </c>
      <c r="C59" s="453" t="s">
        <v>463</v>
      </c>
      <c r="D59" s="453" t="s">
        <v>346</v>
      </c>
    </row>
    <row r="60" spans="1:4">
      <c r="A60">
        <v>57</v>
      </c>
      <c r="B60" s="452" t="s">
        <v>464</v>
      </c>
      <c r="C60" s="453" t="s">
        <v>465</v>
      </c>
      <c r="D60" s="453" t="s">
        <v>346</v>
      </c>
    </row>
    <row r="61" spans="1:4">
      <c r="A61">
        <v>58</v>
      </c>
      <c r="B61" s="452" t="s">
        <v>466</v>
      </c>
      <c r="C61" s="453" t="s">
        <v>467</v>
      </c>
      <c r="D61" s="453" t="s">
        <v>346</v>
      </c>
    </row>
    <row r="62" spans="1:4">
      <c r="A62">
        <v>59</v>
      </c>
      <c r="B62" s="452" t="s">
        <v>468</v>
      </c>
      <c r="C62" s="453" t="s">
        <v>469</v>
      </c>
      <c r="D62" s="453" t="s">
        <v>346</v>
      </c>
    </row>
    <row r="63" spans="1:4">
      <c r="A63">
        <v>60</v>
      </c>
      <c r="B63" s="452" t="s">
        <v>470</v>
      </c>
      <c r="C63" s="453" t="s">
        <v>471</v>
      </c>
      <c r="D63" s="453" t="s">
        <v>346</v>
      </c>
    </row>
    <row r="64" spans="1:4">
      <c r="A64">
        <v>61</v>
      </c>
      <c r="B64" s="452" t="s">
        <v>472</v>
      </c>
      <c r="C64" s="453" t="s">
        <v>473</v>
      </c>
      <c r="D64" s="453" t="s">
        <v>346</v>
      </c>
    </row>
    <row r="65" spans="1:4">
      <c r="A65">
        <v>62</v>
      </c>
      <c r="B65" s="452" t="s">
        <v>474</v>
      </c>
      <c r="C65" s="453" t="s">
        <v>475</v>
      </c>
      <c r="D65" s="453" t="s">
        <v>346</v>
      </c>
    </row>
    <row r="66" spans="1:4">
      <c r="A66">
        <v>63</v>
      </c>
      <c r="B66" s="452" t="s">
        <v>476</v>
      </c>
      <c r="C66" s="453" t="s">
        <v>477</v>
      </c>
      <c r="D66" s="453" t="s">
        <v>346</v>
      </c>
    </row>
    <row r="67" spans="1:4">
      <c r="A67">
        <v>64</v>
      </c>
      <c r="B67" s="452" t="s">
        <v>478</v>
      </c>
      <c r="C67" s="453" t="s">
        <v>479</v>
      </c>
      <c r="D67" s="453" t="s">
        <v>346</v>
      </c>
    </row>
    <row r="68" spans="1:4">
      <c r="A68">
        <v>65</v>
      </c>
      <c r="B68" s="452" t="s">
        <v>480</v>
      </c>
      <c r="C68" s="453" t="s">
        <v>481</v>
      </c>
      <c r="D68" s="453" t="s">
        <v>362</v>
      </c>
    </row>
    <row r="69" spans="1:4">
      <c r="A69">
        <v>66</v>
      </c>
      <c r="B69" s="452" t="s">
        <v>482</v>
      </c>
      <c r="C69" s="453" t="s">
        <v>483</v>
      </c>
      <c r="D69" s="453" t="s">
        <v>346</v>
      </c>
    </row>
    <row r="70" spans="1:4">
      <c r="A70">
        <v>67</v>
      </c>
      <c r="B70" s="452" t="s">
        <v>484</v>
      </c>
      <c r="C70" s="453" t="s">
        <v>485</v>
      </c>
      <c r="D70" s="453" t="s">
        <v>346</v>
      </c>
    </row>
    <row r="71" spans="1:4">
      <c r="A71">
        <v>68</v>
      </c>
      <c r="B71" s="452" t="s">
        <v>486</v>
      </c>
      <c r="C71" s="453" t="s">
        <v>487</v>
      </c>
      <c r="D71" s="453" t="s">
        <v>346</v>
      </c>
    </row>
    <row r="72" spans="1:4">
      <c r="A72">
        <v>69</v>
      </c>
      <c r="B72" s="452" t="s">
        <v>488</v>
      </c>
      <c r="C72" s="453" t="s">
        <v>489</v>
      </c>
      <c r="D72" s="453" t="s">
        <v>362</v>
      </c>
    </row>
    <row r="73" spans="1:4">
      <c r="A73">
        <v>70</v>
      </c>
      <c r="B73" s="452" t="s">
        <v>490</v>
      </c>
      <c r="C73" s="453" t="s">
        <v>491</v>
      </c>
      <c r="D73" s="453" t="s">
        <v>346</v>
      </c>
    </row>
    <row r="74" spans="1:4">
      <c r="A74">
        <v>71</v>
      </c>
      <c r="B74" s="452" t="s">
        <v>492</v>
      </c>
      <c r="C74" s="453" t="s">
        <v>493</v>
      </c>
      <c r="D74" s="453" t="s">
        <v>346</v>
      </c>
    </row>
    <row r="75" spans="1:4">
      <c r="A75">
        <v>72</v>
      </c>
      <c r="B75" s="452" t="s">
        <v>494</v>
      </c>
      <c r="C75" s="453" t="s">
        <v>495</v>
      </c>
      <c r="D75" s="453" t="s">
        <v>354</v>
      </c>
    </row>
    <row r="76" spans="1:4">
      <c r="A76">
        <v>73</v>
      </c>
      <c r="B76" s="452" t="s">
        <v>496</v>
      </c>
      <c r="C76" s="453" t="s">
        <v>497</v>
      </c>
      <c r="D76" s="453" t="s">
        <v>346</v>
      </c>
    </row>
    <row r="77" spans="1:4">
      <c r="A77">
        <v>74</v>
      </c>
      <c r="B77" s="452" t="s">
        <v>498</v>
      </c>
      <c r="C77" s="453" t="s">
        <v>499</v>
      </c>
      <c r="D77" s="453" t="s">
        <v>346</v>
      </c>
    </row>
    <row r="78" spans="1:4">
      <c r="A78">
        <v>75</v>
      </c>
      <c r="B78" s="452" t="s">
        <v>500</v>
      </c>
      <c r="C78" s="453" t="s">
        <v>501</v>
      </c>
      <c r="D78" s="453" t="s">
        <v>351</v>
      </c>
    </row>
    <row r="79" spans="1:4">
      <c r="A79">
        <v>76</v>
      </c>
      <c r="B79" s="452" t="s">
        <v>502</v>
      </c>
      <c r="C79" s="453" t="s">
        <v>503</v>
      </c>
      <c r="D79" s="453" t="s">
        <v>346</v>
      </c>
    </row>
    <row r="80" spans="1:4">
      <c r="A80">
        <v>77</v>
      </c>
      <c r="B80" s="452" t="s">
        <v>504</v>
      </c>
      <c r="C80" s="453" t="s">
        <v>505</v>
      </c>
      <c r="D80" s="453" t="s">
        <v>346</v>
      </c>
    </row>
    <row r="81" spans="1:4">
      <c r="A81">
        <v>78</v>
      </c>
      <c r="B81" s="452" t="s">
        <v>506</v>
      </c>
      <c r="C81" s="453" t="s">
        <v>507</v>
      </c>
      <c r="D81" s="453" t="s">
        <v>346</v>
      </c>
    </row>
    <row r="82" spans="1:4">
      <c r="A82">
        <v>79</v>
      </c>
      <c r="B82" s="452" t="s">
        <v>508</v>
      </c>
      <c r="C82" s="453" t="s">
        <v>509</v>
      </c>
      <c r="D82" s="453" t="s">
        <v>346</v>
      </c>
    </row>
    <row r="83" spans="1:4">
      <c r="A83">
        <v>80</v>
      </c>
      <c r="B83" s="452" t="s">
        <v>510</v>
      </c>
      <c r="C83" s="453" t="s">
        <v>511</v>
      </c>
      <c r="D83" s="453" t="s">
        <v>357</v>
      </c>
    </row>
    <row r="84" spans="1:4">
      <c r="A84">
        <v>81</v>
      </c>
      <c r="B84" s="452" t="s">
        <v>512</v>
      </c>
      <c r="C84" s="453" t="s">
        <v>513</v>
      </c>
      <c r="D84" s="453" t="s">
        <v>346</v>
      </c>
    </row>
    <row r="85" spans="1:4">
      <c r="A85">
        <v>82</v>
      </c>
      <c r="B85" s="452" t="s">
        <v>514</v>
      </c>
      <c r="C85" s="453" t="s">
        <v>515</v>
      </c>
      <c r="D85" s="453" t="s">
        <v>346</v>
      </c>
    </row>
    <row r="86" spans="1:4">
      <c r="A86">
        <v>83</v>
      </c>
      <c r="B86" s="452" t="s">
        <v>516</v>
      </c>
      <c r="C86" s="453" t="s">
        <v>517</v>
      </c>
      <c r="D86" s="453" t="s">
        <v>346</v>
      </c>
    </row>
    <row r="87" spans="1:4">
      <c r="A87">
        <v>84</v>
      </c>
      <c r="B87" s="452" t="s">
        <v>518</v>
      </c>
      <c r="C87" s="453" t="s">
        <v>519</v>
      </c>
      <c r="D87" s="453" t="s">
        <v>351</v>
      </c>
    </row>
    <row r="88" spans="1:4">
      <c r="A88">
        <v>85</v>
      </c>
      <c r="B88" s="452" t="s">
        <v>520</v>
      </c>
      <c r="C88" s="453" t="s">
        <v>521</v>
      </c>
      <c r="D88" s="453" t="s">
        <v>351</v>
      </c>
    </row>
    <row r="89" spans="1:4">
      <c r="A89">
        <v>86</v>
      </c>
      <c r="B89" s="452" t="s">
        <v>522</v>
      </c>
      <c r="C89" s="453" t="s">
        <v>523</v>
      </c>
      <c r="D89" s="453" t="s">
        <v>346</v>
      </c>
    </row>
    <row r="90" spans="1:4">
      <c r="A90">
        <v>87</v>
      </c>
      <c r="B90" s="452" t="s">
        <v>524</v>
      </c>
      <c r="C90" s="453" t="s">
        <v>525</v>
      </c>
      <c r="D90" s="453" t="s">
        <v>346</v>
      </c>
    </row>
    <row r="91" spans="1:4">
      <c r="A91">
        <v>88</v>
      </c>
      <c r="B91" s="452" t="s">
        <v>526</v>
      </c>
      <c r="C91" s="453" t="s">
        <v>527</v>
      </c>
      <c r="D91" s="453" t="s">
        <v>346</v>
      </c>
    </row>
    <row r="92" spans="1:4">
      <c r="A92">
        <v>89</v>
      </c>
      <c r="B92" s="452" t="s">
        <v>528</v>
      </c>
      <c r="C92" s="453" t="s">
        <v>529</v>
      </c>
      <c r="D92" s="453" t="s">
        <v>346</v>
      </c>
    </row>
    <row r="93" spans="1:4">
      <c r="A93">
        <v>90</v>
      </c>
      <c r="B93" s="452" t="s">
        <v>530</v>
      </c>
      <c r="C93" s="453" t="s">
        <v>531</v>
      </c>
      <c r="D93" s="453" t="s">
        <v>346</v>
      </c>
    </row>
    <row r="94" spans="1:4">
      <c r="A94">
        <v>91</v>
      </c>
      <c r="B94" s="452" t="s">
        <v>532</v>
      </c>
      <c r="C94" s="453" t="s">
        <v>533</v>
      </c>
      <c r="D94" s="453" t="s">
        <v>346</v>
      </c>
    </row>
    <row r="95" spans="1:4">
      <c r="A95">
        <v>92</v>
      </c>
      <c r="B95" s="452" t="s">
        <v>534</v>
      </c>
      <c r="C95" s="453" t="s">
        <v>535</v>
      </c>
      <c r="D95" s="453" t="s">
        <v>346</v>
      </c>
    </row>
    <row r="96" spans="1:4">
      <c r="A96">
        <v>93</v>
      </c>
      <c r="B96" s="452" t="s">
        <v>536</v>
      </c>
      <c r="C96" s="453" t="s">
        <v>537</v>
      </c>
      <c r="D96" s="453" t="s">
        <v>351</v>
      </c>
    </row>
    <row r="97" spans="1:4">
      <c r="A97">
        <v>94</v>
      </c>
      <c r="B97" s="452" t="s">
        <v>538</v>
      </c>
      <c r="C97" s="453" t="s">
        <v>539</v>
      </c>
      <c r="D97" s="453" t="s">
        <v>346</v>
      </c>
    </row>
    <row r="98" spans="1:4">
      <c r="A98">
        <v>95</v>
      </c>
      <c r="B98" s="452" t="s">
        <v>540</v>
      </c>
      <c r="C98" s="453" t="s">
        <v>541</v>
      </c>
      <c r="D98" s="453" t="s">
        <v>346</v>
      </c>
    </row>
    <row r="99" spans="1:4">
      <c r="A99">
        <v>96</v>
      </c>
      <c r="B99" s="452" t="s">
        <v>542</v>
      </c>
      <c r="C99" s="453" t="s">
        <v>543</v>
      </c>
      <c r="D99" s="453" t="s">
        <v>403</v>
      </c>
    </row>
    <row r="100" spans="1:4">
      <c r="A100">
        <v>97</v>
      </c>
      <c r="B100" s="452" t="s">
        <v>544</v>
      </c>
      <c r="C100" s="453" t="s">
        <v>545</v>
      </c>
      <c r="D100" s="453" t="s">
        <v>346</v>
      </c>
    </row>
    <row r="101" spans="1:4">
      <c r="A101">
        <v>98</v>
      </c>
      <c r="B101" s="452" t="s">
        <v>546</v>
      </c>
      <c r="C101" s="453" t="s">
        <v>547</v>
      </c>
      <c r="D101" s="453" t="s">
        <v>346</v>
      </c>
    </row>
    <row r="102" spans="1:4">
      <c r="A102">
        <v>99</v>
      </c>
      <c r="B102" s="452" t="s">
        <v>548</v>
      </c>
      <c r="C102" s="453" t="s">
        <v>549</v>
      </c>
      <c r="D102" s="453" t="s">
        <v>346</v>
      </c>
    </row>
    <row r="103" spans="1:4">
      <c r="A103">
        <v>100</v>
      </c>
      <c r="B103" s="452" t="s">
        <v>550</v>
      </c>
      <c r="C103" s="453" t="s">
        <v>551</v>
      </c>
      <c r="D103" s="453" t="s">
        <v>346</v>
      </c>
    </row>
    <row r="104" spans="1:4">
      <c r="A104">
        <v>101</v>
      </c>
      <c r="B104" s="452" t="s">
        <v>552</v>
      </c>
      <c r="C104" s="453" t="s">
        <v>553</v>
      </c>
      <c r="D104" s="453" t="s">
        <v>346</v>
      </c>
    </row>
    <row r="105" spans="1:4">
      <c r="A105">
        <v>102</v>
      </c>
      <c r="B105" s="452" t="s">
        <v>554</v>
      </c>
      <c r="C105" s="453" t="s">
        <v>555</v>
      </c>
      <c r="D105" s="453" t="s">
        <v>346</v>
      </c>
    </row>
    <row r="106" spans="1:4">
      <c r="A106">
        <v>103</v>
      </c>
      <c r="B106" s="452" t="s">
        <v>556</v>
      </c>
      <c r="C106" s="453" t="s">
        <v>557</v>
      </c>
      <c r="D106" s="453" t="s">
        <v>346</v>
      </c>
    </row>
    <row r="107" spans="1:4">
      <c r="A107">
        <v>104</v>
      </c>
      <c r="B107" s="452" t="s">
        <v>558</v>
      </c>
      <c r="C107" s="453" t="s">
        <v>559</v>
      </c>
      <c r="D107" s="453" t="s">
        <v>346</v>
      </c>
    </row>
    <row r="108" spans="1:4">
      <c r="A108">
        <v>105</v>
      </c>
      <c r="B108" s="452" t="s">
        <v>560</v>
      </c>
      <c r="C108" s="453" t="s">
        <v>561</v>
      </c>
      <c r="D108" s="453" t="s">
        <v>362</v>
      </c>
    </row>
    <row r="109" spans="1:4">
      <c r="A109">
        <v>106</v>
      </c>
      <c r="B109" s="452" t="s">
        <v>562</v>
      </c>
      <c r="C109" s="453" t="s">
        <v>563</v>
      </c>
      <c r="D109" s="453" t="s">
        <v>346</v>
      </c>
    </row>
    <row r="110" spans="1:4">
      <c r="A110">
        <v>107</v>
      </c>
      <c r="B110" s="452" t="s">
        <v>564</v>
      </c>
      <c r="C110" s="453" t="s">
        <v>565</v>
      </c>
      <c r="D110" s="453" t="s">
        <v>346</v>
      </c>
    </row>
    <row r="111" spans="1:4">
      <c r="A111">
        <v>108</v>
      </c>
      <c r="B111" s="452" t="s">
        <v>566</v>
      </c>
      <c r="C111" s="453" t="s">
        <v>567</v>
      </c>
      <c r="D111" s="453" t="s">
        <v>346</v>
      </c>
    </row>
    <row r="112" spans="1:4">
      <c r="A112">
        <v>109</v>
      </c>
      <c r="B112" s="452" t="s">
        <v>568</v>
      </c>
      <c r="C112" s="453" t="s">
        <v>569</v>
      </c>
      <c r="D112" s="453" t="s">
        <v>346</v>
      </c>
    </row>
    <row r="113" spans="1:4">
      <c r="A113">
        <v>110</v>
      </c>
      <c r="B113" s="452" t="s">
        <v>570</v>
      </c>
      <c r="C113" s="453" t="s">
        <v>571</v>
      </c>
      <c r="D113" s="453" t="s">
        <v>403</v>
      </c>
    </row>
    <row r="114" spans="1:4">
      <c r="A114">
        <v>111</v>
      </c>
      <c r="B114" s="452" t="s">
        <v>572</v>
      </c>
      <c r="C114" s="453" t="s">
        <v>573</v>
      </c>
      <c r="D114" s="453" t="s">
        <v>346</v>
      </c>
    </row>
    <row r="115" spans="1:4">
      <c r="A115">
        <v>112</v>
      </c>
      <c r="B115" s="452" t="s">
        <v>574</v>
      </c>
      <c r="C115" s="453" t="s">
        <v>575</v>
      </c>
      <c r="D115" s="453" t="s">
        <v>346</v>
      </c>
    </row>
    <row r="116" spans="1:4">
      <c r="A116">
        <v>113</v>
      </c>
      <c r="B116" s="452" t="s">
        <v>576</v>
      </c>
      <c r="C116" s="453" t="s">
        <v>577</v>
      </c>
      <c r="D116" s="453" t="s">
        <v>346</v>
      </c>
    </row>
    <row r="117" spans="1:4">
      <c r="A117">
        <v>114</v>
      </c>
      <c r="B117" s="452" t="s">
        <v>578</v>
      </c>
      <c r="C117" s="453" t="s">
        <v>579</v>
      </c>
      <c r="D117" s="453" t="s">
        <v>346</v>
      </c>
    </row>
    <row r="118" spans="1:4">
      <c r="A118">
        <v>115</v>
      </c>
      <c r="B118" s="452" t="s">
        <v>580</v>
      </c>
      <c r="C118" s="453" t="s">
        <v>581</v>
      </c>
      <c r="D118" s="453" t="s">
        <v>351</v>
      </c>
    </row>
    <row r="119" spans="1:4">
      <c r="A119">
        <v>116</v>
      </c>
      <c r="B119" s="452" t="s">
        <v>582</v>
      </c>
      <c r="C119" s="453" t="s">
        <v>583</v>
      </c>
      <c r="D119" s="453" t="s">
        <v>346</v>
      </c>
    </row>
    <row r="120" spans="1:4">
      <c r="A120">
        <v>117</v>
      </c>
      <c r="B120" s="452" t="s">
        <v>584</v>
      </c>
      <c r="C120" s="453" t="s">
        <v>585</v>
      </c>
      <c r="D120" s="453" t="s">
        <v>354</v>
      </c>
    </row>
    <row r="121" spans="1:4">
      <c r="A121">
        <v>118</v>
      </c>
      <c r="B121" s="452" t="s">
        <v>586</v>
      </c>
      <c r="C121" s="453" t="s">
        <v>587</v>
      </c>
      <c r="D121" s="453" t="s">
        <v>346</v>
      </c>
    </row>
    <row r="122" spans="1:4">
      <c r="A122">
        <v>119</v>
      </c>
      <c r="B122" s="452" t="s">
        <v>588</v>
      </c>
      <c r="C122" s="453" t="s">
        <v>589</v>
      </c>
      <c r="D122" s="453" t="s">
        <v>346</v>
      </c>
    </row>
    <row r="123" spans="1:4">
      <c r="A123">
        <v>120</v>
      </c>
      <c r="B123" s="452" t="s">
        <v>590</v>
      </c>
      <c r="C123" s="453" t="s">
        <v>591</v>
      </c>
      <c r="D123" s="453" t="s">
        <v>346</v>
      </c>
    </row>
    <row r="124" spans="1:4">
      <c r="A124">
        <v>121</v>
      </c>
      <c r="B124" s="452" t="s">
        <v>592</v>
      </c>
      <c r="C124" s="453" t="s">
        <v>593</v>
      </c>
      <c r="D124" s="453" t="s">
        <v>346</v>
      </c>
    </row>
    <row r="125" spans="1:4">
      <c r="A125">
        <v>122</v>
      </c>
      <c r="B125" s="452" t="s">
        <v>594</v>
      </c>
      <c r="C125" s="453" t="s">
        <v>595</v>
      </c>
      <c r="D125" s="453" t="s">
        <v>346</v>
      </c>
    </row>
    <row r="126" spans="1:4">
      <c r="A126">
        <v>123</v>
      </c>
      <c r="B126" s="452" t="s">
        <v>596</v>
      </c>
      <c r="C126" s="453" t="s">
        <v>597</v>
      </c>
      <c r="D126" s="453" t="s">
        <v>346</v>
      </c>
    </row>
    <row r="127" spans="1:4">
      <c r="A127">
        <v>124</v>
      </c>
      <c r="B127" s="452" t="s">
        <v>598</v>
      </c>
      <c r="C127" s="453" t="s">
        <v>599</v>
      </c>
      <c r="D127" s="453" t="s">
        <v>346</v>
      </c>
    </row>
    <row r="128" spans="1:4">
      <c r="A128">
        <v>125</v>
      </c>
      <c r="B128" s="452" t="s">
        <v>600</v>
      </c>
      <c r="C128" s="453" t="s">
        <v>601</v>
      </c>
      <c r="D128" s="453" t="s">
        <v>346</v>
      </c>
    </row>
    <row r="129" spans="1:4">
      <c r="A129">
        <v>126</v>
      </c>
      <c r="B129" s="452" t="s">
        <v>602</v>
      </c>
      <c r="C129" s="453" t="s">
        <v>603</v>
      </c>
      <c r="D129" s="453" t="s">
        <v>346</v>
      </c>
    </row>
    <row r="130" spans="1:4">
      <c r="A130">
        <v>127</v>
      </c>
      <c r="B130" s="452" t="s">
        <v>604</v>
      </c>
      <c r="C130" s="453" t="s">
        <v>605</v>
      </c>
      <c r="D130" s="453" t="s">
        <v>346</v>
      </c>
    </row>
    <row r="131" spans="1:4">
      <c r="A131">
        <v>128</v>
      </c>
      <c r="B131" s="452" t="s">
        <v>606</v>
      </c>
      <c r="C131" s="453" t="s">
        <v>607</v>
      </c>
      <c r="D131" s="453" t="s">
        <v>346</v>
      </c>
    </row>
    <row r="132" spans="1:4">
      <c r="A132">
        <v>129</v>
      </c>
      <c r="B132" s="452" t="s">
        <v>608</v>
      </c>
      <c r="C132" s="453" t="s">
        <v>609</v>
      </c>
      <c r="D132" s="453" t="s">
        <v>346</v>
      </c>
    </row>
    <row r="133" spans="1:4">
      <c r="A133">
        <v>130</v>
      </c>
      <c r="B133" s="452" t="s">
        <v>610</v>
      </c>
      <c r="C133" s="453" t="s">
        <v>611</v>
      </c>
      <c r="D133" s="453" t="s">
        <v>346</v>
      </c>
    </row>
    <row r="134" spans="1:4">
      <c r="A134">
        <v>131</v>
      </c>
      <c r="B134" s="452" t="s">
        <v>612</v>
      </c>
      <c r="C134" s="453" t="s">
        <v>613</v>
      </c>
      <c r="D134" s="453" t="s">
        <v>346</v>
      </c>
    </row>
    <row r="135" spans="1:4">
      <c r="A135">
        <v>132</v>
      </c>
      <c r="B135" s="452" t="s">
        <v>614</v>
      </c>
      <c r="C135" s="453" t="s">
        <v>615</v>
      </c>
      <c r="D135" s="453" t="s">
        <v>346</v>
      </c>
    </row>
    <row r="136" spans="1:4">
      <c r="A136">
        <v>133</v>
      </c>
      <c r="B136" s="452" t="s">
        <v>616</v>
      </c>
      <c r="C136" s="453" t="s">
        <v>617</v>
      </c>
      <c r="D136" s="453" t="s">
        <v>346</v>
      </c>
    </row>
    <row r="137" spans="1:4">
      <c r="A137">
        <v>134</v>
      </c>
      <c r="B137" s="452" t="s">
        <v>618</v>
      </c>
      <c r="C137" s="453" t="s">
        <v>619</v>
      </c>
      <c r="D137" s="453" t="s">
        <v>346</v>
      </c>
    </row>
    <row r="138" spans="1:4">
      <c r="A138">
        <v>135</v>
      </c>
      <c r="B138" s="452" t="s">
        <v>620</v>
      </c>
      <c r="C138" s="453" t="s">
        <v>621</v>
      </c>
      <c r="D138" s="453" t="s">
        <v>346</v>
      </c>
    </row>
    <row r="139" spans="1:4">
      <c r="A139">
        <v>136</v>
      </c>
      <c r="B139" s="452" t="s">
        <v>622</v>
      </c>
      <c r="C139" s="453" t="s">
        <v>623</v>
      </c>
      <c r="D139" s="453" t="s">
        <v>346</v>
      </c>
    </row>
    <row r="140" spans="1:4">
      <c r="A140">
        <v>137</v>
      </c>
      <c r="B140" s="452" t="s">
        <v>624</v>
      </c>
      <c r="C140" s="453" t="s">
        <v>625</v>
      </c>
      <c r="D140" s="453" t="s">
        <v>346</v>
      </c>
    </row>
    <row r="141" spans="1:4">
      <c r="A141">
        <v>138</v>
      </c>
      <c r="B141" s="452" t="s">
        <v>626</v>
      </c>
      <c r="C141" s="453" t="s">
        <v>627</v>
      </c>
      <c r="D141" s="453" t="s">
        <v>346</v>
      </c>
    </row>
    <row r="142" spans="1:4">
      <c r="A142">
        <v>139</v>
      </c>
      <c r="B142" s="452" t="s">
        <v>628</v>
      </c>
      <c r="C142" s="453" t="s">
        <v>629</v>
      </c>
      <c r="D142" s="453" t="s">
        <v>346</v>
      </c>
    </row>
    <row r="143" spans="1:4">
      <c r="A143">
        <v>140</v>
      </c>
      <c r="B143" s="452" t="s">
        <v>630</v>
      </c>
      <c r="C143" s="453" t="s">
        <v>631</v>
      </c>
      <c r="D143" s="453" t="s">
        <v>346</v>
      </c>
    </row>
    <row r="144" spans="1:4">
      <c r="A144">
        <v>141</v>
      </c>
      <c r="B144" s="452" t="s">
        <v>632</v>
      </c>
      <c r="C144" s="453" t="s">
        <v>633</v>
      </c>
      <c r="D144" s="453" t="s">
        <v>346</v>
      </c>
    </row>
    <row r="145" spans="1:4">
      <c r="A145">
        <v>142</v>
      </c>
      <c r="B145" s="452" t="s">
        <v>634</v>
      </c>
      <c r="C145" s="453" t="s">
        <v>635</v>
      </c>
      <c r="D145" s="453" t="s">
        <v>351</v>
      </c>
    </row>
    <row r="146" spans="1:4">
      <c r="A146">
        <v>143</v>
      </c>
      <c r="B146" s="452" t="s">
        <v>636</v>
      </c>
      <c r="C146" s="453" t="s">
        <v>637</v>
      </c>
      <c r="D146" s="453" t="s">
        <v>346</v>
      </c>
    </row>
    <row r="147" spans="1:4">
      <c r="A147">
        <v>144</v>
      </c>
      <c r="B147" s="452" t="s">
        <v>638</v>
      </c>
      <c r="C147" s="453" t="s">
        <v>639</v>
      </c>
      <c r="D147" s="453" t="s">
        <v>346</v>
      </c>
    </row>
    <row r="148" spans="1:4">
      <c r="A148">
        <v>145</v>
      </c>
      <c r="B148" s="452" t="s">
        <v>640</v>
      </c>
      <c r="C148" s="453" t="s">
        <v>641</v>
      </c>
      <c r="D148" s="453" t="s">
        <v>354</v>
      </c>
    </row>
    <row r="149" spans="1:4">
      <c r="A149">
        <v>146</v>
      </c>
      <c r="B149" s="452" t="s">
        <v>642</v>
      </c>
      <c r="C149" s="453" t="s">
        <v>643</v>
      </c>
      <c r="D149" s="453" t="s">
        <v>286</v>
      </c>
    </row>
    <row r="150" spans="1:4">
      <c r="A150">
        <v>147</v>
      </c>
      <c r="B150" s="452" t="s">
        <v>644</v>
      </c>
      <c r="C150" s="453" t="s">
        <v>645</v>
      </c>
      <c r="D150" s="453" t="s">
        <v>346</v>
      </c>
    </row>
    <row r="151" spans="1:4">
      <c r="A151">
        <v>148</v>
      </c>
      <c r="B151" s="452" t="s">
        <v>646</v>
      </c>
      <c r="C151" s="453" t="s">
        <v>647</v>
      </c>
      <c r="D151" s="453" t="s">
        <v>286</v>
      </c>
    </row>
    <row r="152" spans="1:4">
      <c r="A152">
        <v>149</v>
      </c>
      <c r="B152" s="452" t="s">
        <v>648</v>
      </c>
      <c r="C152" s="453" t="s">
        <v>649</v>
      </c>
      <c r="D152" s="453" t="s">
        <v>351</v>
      </c>
    </row>
    <row r="153" spans="1:4">
      <c r="A153">
        <v>150</v>
      </c>
      <c r="B153" s="452" t="s">
        <v>650</v>
      </c>
      <c r="C153" s="453" t="s">
        <v>651</v>
      </c>
      <c r="D153" s="453" t="s">
        <v>369</v>
      </c>
    </row>
    <row r="154" spans="1:4">
      <c r="A154">
        <v>151</v>
      </c>
      <c r="B154" s="452" t="s">
        <v>652</v>
      </c>
      <c r="C154" s="453" t="s">
        <v>653</v>
      </c>
      <c r="D154" s="453" t="s">
        <v>362</v>
      </c>
    </row>
    <row r="155" spans="1:4">
      <c r="A155">
        <v>152</v>
      </c>
      <c r="B155" s="452" t="s">
        <v>654</v>
      </c>
      <c r="C155" s="453" t="s">
        <v>655</v>
      </c>
      <c r="D155" s="453" t="s">
        <v>403</v>
      </c>
    </row>
    <row r="156" spans="1:4">
      <c r="A156">
        <v>153</v>
      </c>
      <c r="B156" s="452" t="s">
        <v>656</v>
      </c>
      <c r="C156" s="453" t="s">
        <v>657</v>
      </c>
      <c r="D156" s="453" t="s">
        <v>362</v>
      </c>
    </row>
    <row r="157" spans="1:4">
      <c r="A157">
        <v>154</v>
      </c>
      <c r="B157" s="452" t="s">
        <v>658</v>
      </c>
      <c r="C157" s="453" t="s">
        <v>659</v>
      </c>
      <c r="D157" s="453" t="s">
        <v>369</v>
      </c>
    </row>
    <row r="158" spans="1:4">
      <c r="A158">
        <v>155</v>
      </c>
      <c r="B158" s="452" t="s">
        <v>660</v>
      </c>
      <c r="C158" s="453" t="s">
        <v>661</v>
      </c>
      <c r="D158" s="453" t="s">
        <v>362</v>
      </c>
    </row>
    <row r="159" spans="1:4">
      <c r="A159">
        <v>156</v>
      </c>
      <c r="B159" s="452" t="s">
        <v>662</v>
      </c>
      <c r="C159" s="453" t="s">
        <v>663</v>
      </c>
      <c r="D159" s="453" t="s">
        <v>286</v>
      </c>
    </row>
    <row r="160" spans="1:4">
      <c r="A160">
        <v>157</v>
      </c>
      <c r="B160" s="452" t="s">
        <v>664</v>
      </c>
      <c r="C160" s="453" t="s">
        <v>665</v>
      </c>
      <c r="D160" s="453" t="s">
        <v>369</v>
      </c>
    </row>
    <row r="161" spans="1:4">
      <c r="A161">
        <v>158</v>
      </c>
      <c r="B161" s="452" t="s">
        <v>666</v>
      </c>
      <c r="C161" s="453" t="s">
        <v>667</v>
      </c>
      <c r="D161" s="453" t="s">
        <v>403</v>
      </c>
    </row>
    <row r="162" spans="1:4">
      <c r="A162">
        <v>159</v>
      </c>
      <c r="B162" s="452" t="s">
        <v>668</v>
      </c>
      <c r="C162" s="453" t="s">
        <v>669</v>
      </c>
      <c r="D162" s="453" t="s">
        <v>362</v>
      </c>
    </row>
    <row r="163" spans="1:4">
      <c r="A163">
        <v>160</v>
      </c>
      <c r="B163" s="452" t="s">
        <v>670</v>
      </c>
      <c r="C163" s="453" t="s">
        <v>671</v>
      </c>
      <c r="D163" s="453" t="s">
        <v>351</v>
      </c>
    </row>
    <row r="164" spans="1:4">
      <c r="A164">
        <v>161</v>
      </c>
      <c r="B164" s="452" t="s">
        <v>672</v>
      </c>
      <c r="C164" s="453" t="s">
        <v>673</v>
      </c>
      <c r="D164" s="453" t="s">
        <v>354</v>
      </c>
    </row>
    <row r="165" spans="1:4">
      <c r="A165">
        <v>162</v>
      </c>
      <c r="B165" s="452" t="s">
        <v>674</v>
      </c>
      <c r="C165" s="453" t="s">
        <v>675</v>
      </c>
      <c r="D165" s="453" t="s">
        <v>346</v>
      </c>
    </row>
    <row r="166" spans="1:4">
      <c r="A166">
        <v>163</v>
      </c>
      <c r="B166" s="452" t="s">
        <v>676</v>
      </c>
      <c r="C166" s="453" t="s">
        <v>677</v>
      </c>
      <c r="D166" s="453" t="s">
        <v>346</v>
      </c>
    </row>
    <row r="167" spans="1:4">
      <c r="A167">
        <v>164</v>
      </c>
      <c r="B167" s="452" t="s">
        <v>678</v>
      </c>
      <c r="C167" s="453" t="s">
        <v>679</v>
      </c>
      <c r="D167" s="453" t="s">
        <v>346</v>
      </c>
    </row>
    <row r="168" spans="1:4">
      <c r="A168">
        <v>165</v>
      </c>
      <c r="B168" s="452" t="s">
        <v>680</v>
      </c>
      <c r="C168" s="453" t="s">
        <v>681</v>
      </c>
      <c r="D168" s="453" t="s">
        <v>362</v>
      </c>
    </row>
    <row r="169" spans="1:4">
      <c r="A169">
        <v>166</v>
      </c>
      <c r="B169" s="452" t="s">
        <v>682</v>
      </c>
      <c r="C169" s="453" t="s">
        <v>683</v>
      </c>
      <c r="D169" s="453" t="s">
        <v>354</v>
      </c>
    </row>
    <row r="170" spans="1:4">
      <c r="A170">
        <v>167</v>
      </c>
      <c r="B170" s="452" t="s">
        <v>684</v>
      </c>
      <c r="C170" s="453" t="s">
        <v>685</v>
      </c>
      <c r="D170" s="453" t="s">
        <v>362</v>
      </c>
    </row>
    <row r="171" spans="1:4">
      <c r="A171">
        <v>168</v>
      </c>
      <c r="B171" s="452" t="s">
        <v>686</v>
      </c>
      <c r="C171" s="453" t="s">
        <v>687</v>
      </c>
      <c r="D171" s="453" t="s">
        <v>362</v>
      </c>
    </row>
    <row r="172" spans="1:4">
      <c r="A172">
        <v>169</v>
      </c>
      <c r="B172" s="452" t="s">
        <v>688</v>
      </c>
      <c r="C172" s="453" t="s">
        <v>689</v>
      </c>
      <c r="D172" s="453" t="s">
        <v>362</v>
      </c>
    </row>
    <row r="173" spans="1:4">
      <c r="A173">
        <v>170</v>
      </c>
      <c r="B173" s="452" t="s">
        <v>690</v>
      </c>
      <c r="C173" s="453" t="s">
        <v>691</v>
      </c>
      <c r="D173" s="453" t="s">
        <v>362</v>
      </c>
    </row>
    <row r="174" spans="1:4">
      <c r="A174">
        <v>171</v>
      </c>
      <c r="B174" s="452" t="s">
        <v>692</v>
      </c>
      <c r="C174" s="453" t="s">
        <v>693</v>
      </c>
      <c r="D174" s="453" t="s">
        <v>362</v>
      </c>
    </row>
    <row r="175" spans="1:4">
      <c r="A175">
        <v>172</v>
      </c>
      <c r="B175" s="452" t="s">
        <v>694</v>
      </c>
      <c r="C175" s="453" t="s">
        <v>695</v>
      </c>
      <c r="D175" s="453" t="s">
        <v>346</v>
      </c>
    </row>
    <row r="176" spans="1:4">
      <c r="A176">
        <v>173</v>
      </c>
      <c r="B176" s="452" t="s">
        <v>696</v>
      </c>
      <c r="C176" s="453" t="s">
        <v>697</v>
      </c>
      <c r="D176" s="453" t="s">
        <v>286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7" t="s">
        <v>276</v>
      </c>
      <c r="B3" s="485" t="s">
        <v>6</v>
      </c>
      <c r="C3" s="486"/>
      <c r="D3" s="485" t="s">
        <v>36</v>
      </c>
      <c r="E3" s="486"/>
    </row>
    <row r="4" spans="1:5" ht="20.100000000000001" customHeight="1">
      <c r="A4" s="488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0.29924454172142823</v>
      </c>
      <c r="C5" s="458">
        <v>0.70075545827857177</v>
      </c>
      <c r="D5" s="458">
        <v>0.30262799467620932</v>
      </c>
      <c r="E5" s="458">
        <v>0.69737200532379073</v>
      </c>
    </row>
    <row r="6" spans="1:5" ht="20.100000000000001" customHeight="1">
      <c r="A6" s="457" t="s">
        <v>274</v>
      </c>
      <c r="B6" s="458">
        <v>0.3266773361180535</v>
      </c>
      <c r="C6" s="458">
        <v>0.6733226638819465</v>
      </c>
      <c r="D6" s="458">
        <v>0.38107728520604839</v>
      </c>
      <c r="E6" s="458">
        <v>0.61892271479395167</v>
      </c>
    </row>
    <row r="7" spans="1:5" ht="20.100000000000001" customHeight="1">
      <c r="A7" s="457" t="s">
        <v>275</v>
      </c>
      <c r="B7" s="458">
        <v>0.31170507690803273</v>
      </c>
      <c r="C7" s="458">
        <v>0.68829492309196727</v>
      </c>
      <c r="D7" s="458">
        <v>0.35457448206709452</v>
      </c>
      <c r="E7" s="458">
        <v>0.64542551793290548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2" t="s">
        <v>161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341</v>
      </c>
      <c r="D15" s="324"/>
      <c r="E15" s="428" t="s">
        <v>162</v>
      </c>
      <c r="F15" s="339">
        <f>Complementary_Inf!$F$15</f>
        <v>15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173</v>
      </c>
      <c r="F18" s="327">
        <f>Complementary_Inf!$F$18</f>
        <v>110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21</v>
      </c>
      <c r="F20" s="328">
        <f>Complementary_Inf!$F$20</f>
        <v>20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247</v>
      </c>
      <c r="F29" s="495" t="s">
        <v>206</v>
      </c>
      <c r="G29" s="496"/>
      <c r="H29" s="496"/>
      <c r="I29" s="497"/>
      <c r="J29" s="322"/>
    </row>
    <row r="30" spans="2:10" ht="45.75" thickBot="1">
      <c r="B30" s="316"/>
      <c r="C30" s="500"/>
      <c r="D30" s="501"/>
      <c r="E30" s="494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1" t="s">
        <v>246</v>
      </c>
      <c r="D31" s="492"/>
      <c r="E31" s="352">
        <f>Complementary_Inf!$E$31</f>
        <v>2439.5625217299998</v>
      </c>
      <c r="F31" s="353">
        <f>Complementary_Inf!$F$31</f>
        <v>0</v>
      </c>
      <c r="G31" s="354">
        <f>Complementary_Inf!$G$31</f>
        <v>602.60162484</v>
      </c>
      <c r="H31" s="354">
        <f>Complementary_Inf!$H$31</f>
        <v>10811.098208320009</v>
      </c>
      <c r="I31" s="355">
        <f>Complementary_Inf!$I$31</f>
        <v>0</v>
      </c>
      <c r="J31" s="322"/>
    </row>
    <row r="32" spans="2:10">
      <c r="B32" s="316"/>
      <c r="C32" s="489" t="s">
        <v>256</v>
      </c>
      <c r="D32" s="489"/>
      <c r="E32" s="489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2019-10-01T12:54:02Z</dcterms:created>
  <dcterms:modified xsi:type="dcterms:W3CDTF">2019-10-01T12:54:02Z</dcterms:modified>
</cp:coreProperties>
</file>