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G20" i="28" s="1"/>
  <c r="AS16" i="2"/>
  <c r="AS17" i="2"/>
  <c r="D18" i="2"/>
  <c r="E18" i="2"/>
  <c r="F18" i="2"/>
  <c r="AS18" i="2" s="1"/>
  <c r="G18" i="2"/>
  <c r="G19" i="19" s="1"/>
  <c r="H18" i="2"/>
  <c r="H19" i="19" s="1"/>
  <c r="I18" i="2"/>
  <c r="I46" i="2" s="1"/>
  <c r="I47" i="19" s="1"/>
  <c r="J18" i="2"/>
  <c r="K18" i="2"/>
  <c r="L18" i="2"/>
  <c r="M18" i="2"/>
  <c r="N18" i="2"/>
  <c r="O18" i="2"/>
  <c r="O19" i="19" s="1"/>
  <c r="P18" i="2"/>
  <c r="P19" i="19" s="1"/>
  <c r="Q18" i="2"/>
  <c r="Q46" i="2" s="1"/>
  <c r="Q47" i="19" s="1"/>
  <c r="R18" i="2"/>
  <c r="S18" i="2"/>
  <c r="T18" i="2"/>
  <c r="U18" i="2"/>
  <c r="V18" i="2"/>
  <c r="W18" i="2"/>
  <c r="W19" i="19" s="1"/>
  <c r="X18" i="2"/>
  <c r="X19" i="19" s="1"/>
  <c r="Y18" i="2"/>
  <c r="Y46" i="2" s="1"/>
  <c r="Y47" i="19" s="1"/>
  <c r="Z18" i="2"/>
  <c r="AA18" i="2"/>
  <c r="AB18" i="2"/>
  <c r="AC18" i="2"/>
  <c r="AD18" i="2"/>
  <c r="AE18" i="2"/>
  <c r="AE19" i="19" s="1"/>
  <c r="AF18" i="2"/>
  <c r="AF19" i="19" s="1"/>
  <c r="AG18" i="2"/>
  <c r="AG46" i="2" s="1"/>
  <c r="AG47" i="19" s="1"/>
  <c r="AH18" i="2"/>
  <c r="AI18" i="2"/>
  <c r="AJ18" i="2"/>
  <c r="AK18" i="2"/>
  <c r="AL18" i="2"/>
  <c r="AM18" i="2"/>
  <c r="AM19" i="19" s="1"/>
  <c r="AN18" i="2"/>
  <c r="AN19" i="19" s="1"/>
  <c r="AO18" i="2"/>
  <c r="AO19" i="19" s="1"/>
  <c r="AP18" i="2"/>
  <c r="AQ18" i="2"/>
  <c r="AR18" i="2"/>
  <c r="AS22" i="2"/>
  <c r="AS23" i="19" s="1"/>
  <c r="AS23" i="2"/>
  <c r="AS24" i="2"/>
  <c r="G22" i="28" s="1"/>
  <c r="D25" i="2"/>
  <c r="E25" i="2"/>
  <c r="F25" i="2"/>
  <c r="G25" i="2"/>
  <c r="H25" i="2"/>
  <c r="I25" i="2"/>
  <c r="J25" i="2"/>
  <c r="J26" i="19" s="1"/>
  <c r="K25" i="2"/>
  <c r="K26" i="19" s="1"/>
  <c r="L25" i="2"/>
  <c r="M25" i="2"/>
  <c r="N25" i="2"/>
  <c r="O25" i="2"/>
  <c r="P25" i="2"/>
  <c r="Q25" i="2"/>
  <c r="Q26" i="19" s="1"/>
  <c r="R25" i="2"/>
  <c r="R26" i="19" s="1"/>
  <c r="S25" i="2"/>
  <c r="S46" i="2" s="1"/>
  <c r="S47" i="19" s="1"/>
  <c r="T25" i="2"/>
  <c r="U25" i="2"/>
  <c r="V25" i="2"/>
  <c r="W25" i="2"/>
  <c r="X25" i="2"/>
  <c r="Y25" i="2"/>
  <c r="Y26" i="19" s="1"/>
  <c r="Z25" i="2"/>
  <c r="Z26" i="19" s="1"/>
  <c r="AA25" i="2"/>
  <c r="AA26" i="19" s="1"/>
  <c r="AB25" i="2"/>
  <c r="AC25" i="2"/>
  <c r="AD25" i="2"/>
  <c r="AE25" i="2"/>
  <c r="AF25" i="2"/>
  <c r="AG25" i="2"/>
  <c r="AG26" i="19" s="1"/>
  <c r="AH25" i="2"/>
  <c r="AH26" i="19" s="1"/>
  <c r="AI25" i="2"/>
  <c r="AI46" i="2" s="1"/>
  <c r="AI47" i="19" s="1"/>
  <c r="AJ25" i="2"/>
  <c r="AK25" i="2"/>
  <c r="AL25" i="2"/>
  <c r="AM25" i="2"/>
  <c r="AN25" i="2"/>
  <c r="AO25" i="2"/>
  <c r="AO26" i="19" s="1"/>
  <c r="AP25" i="2"/>
  <c r="AP26" i="19" s="1"/>
  <c r="AQ25" i="2"/>
  <c r="AQ46" i="2" s="1"/>
  <c r="AQ47" i="19" s="1"/>
  <c r="AR25" i="2"/>
  <c r="AS29" i="2"/>
  <c r="AS30" i="2"/>
  <c r="AS31" i="2"/>
  <c r="D32" i="2"/>
  <c r="D33" i="19" s="1"/>
  <c r="E32" i="2"/>
  <c r="F32" i="2"/>
  <c r="F33" i="19" s="1"/>
  <c r="G32" i="2"/>
  <c r="H32" i="2"/>
  <c r="I32" i="2"/>
  <c r="J32" i="2"/>
  <c r="K32" i="2"/>
  <c r="L32" i="2"/>
  <c r="L33" i="19" s="1"/>
  <c r="M32" i="2"/>
  <c r="N32" i="2"/>
  <c r="N33" i="19" s="1"/>
  <c r="O32" i="2"/>
  <c r="P32" i="2"/>
  <c r="Q32" i="2"/>
  <c r="R32" i="2"/>
  <c r="S32" i="2"/>
  <c r="T32" i="2"/>
  <c r="T33" i="19" s="1"/>
  <c r="U32" i="2"/>
  <c r="V32" i="2"/>
  <c r="V33" i="19" s="1"/>
  <c r="W32" i="2"/>
  <c r="X32" i="2"/>
  <c r="Y32" i="2"/>
  <c r="Z32" i="2"/>
  <c r="AA32" i="2"/>
  <c r="AB32" i="2"/>
  <c r="AB33" i="19" s="1"/>
  <c r="AC32" i="2"/>
  <c r="AD32" i="2"/>
  <c r="AD32" i="42" s="1"/>
  <c r="AE32" i="2"/>
  <c r="AF32" i="2"/>
  <c r="AG32" i="2"/>
  <c r="AH32" i="2"/>
  <c r="AI32" i="2"/>
  <c r="AJ32" i="2"/>
  <c r="AJ33" i="19" s="1"/>
  <c r="AK32" i="2"/>
  <c r="AL32" i="2"/>
  <c r="AL33" i="19" s="1"/>
  <c r="AM32" i="2"/>
  <c r="AN32" i="2"/>
  <c r="AO32" i="2"/>
  <c r="AP32" i="2"/>
  <c r="AQ32" i="2"/>
  <c r="AR32" i="2"/>
  <c r="AR33" i="19" s="1"/>
  <c r="AS33" i="2"/>
  <c r="AS36" i="2"/>
  <c r="AS37" i="2"/>
  <c r="AS38" i="2"/>
  <c r="D39" i="2"/>
  <c r="E39" i="2"/>
  <c r="F39" i="2"/>
  <c r="G39" i="2"/>
  <c r="H39" i="2"/>
  <c r="I39" i="2"/>
  <c r="J39" i="2"/>
  <c r="J42" i="2" s="1"/>
  <c r="J43" i="19" s="1"/>
  <c r="K39" i="2"/>
  <c r="L39" i="2"/>
  <c r="M39" i="2"/>
  <c r="N39" i="2"/>
  <c r="O39" i="2"/>
  <c r="P39" i="2"/>
  <c r="Q39" i="2"/>
  <c r="R39" i="2"/>
  <c r="R42" i="2" s="1"/>
  <c r="R43" i="19" s="1"/>
  <c r="S39" i="2"/>
  <c r="T39" i="2"/>
  <c r="U39" i="2"/>
  <c r="V39" i="2"/>
  <c r="W39" i="2"/>
  <c r="X39" i="2"/>
  <c r="X40" i="19" s="1"/>
  <c r="Y39" i="2"/>
  <c r="Z39" i="2"/>
  <c r="Z42" i="2" s="1"/>
  <c r="Z43" i="19" s="1"/>
  <c r="AA39" i="2"/>
  <c r="AB39" i="2"/>
  <c r="AC39" i="2"/>
  <c r="AD39" i="2"/>
  <c r="AE39" i="2"/>
  <c r="AF39" i="2"/>
  <c r="AG39" i="2"/>
  <c r="AH39" i="2"/>
  <c r="AH42" i="2" s="1"/>
  <c r="AH43" i="19" s="1"/>
  <c r="AI39" i="2"/>
  <c r="AJ39" i="2"/>
  <c r="AK39" i="2"/>
  <c r="AL39" i="2"/>
  <c r="AM39" i="2"/>
  <c r="AN39" i="2"/>
  <c r="AO39" i="2"/>
  <c r="AP39" i="2"/>
  <c r="AP42" i="2" s="1"/>
  <c r="AP43" i="19" s="1"/>
  <c r="AQ39" i="2"/>
  <c r="AR39" i="2"/>
  <c r="D42" i="2"/>
  <c r="I42" i="2"/>
  <c r="K42" i="2"/>
  <c r="K43" i="19" s="1"/>
  <c r="L42" i="2"/>
  <c r="Q42" i="2"/>
  <c r="S42" i="2"/>
  <c r="S43" i="19" s="1"/>
  <c r="T42" i="2"/>
  <c r="Y42" i="2"/>
  <c r="AA42" i="2"/>
  <c r="AA43" i="19" s="1"/>
  <c r="AB42" i="2"/>
  <c r="AG42" i="2"/>
  <c r="AI42" i="2"/>
  <c r="AI43" i="19" s="1"/>
  <c r="AJ42" i="2"/>
  <c r="AO42" i="2"/>
  <c r="AQ42" i="2"/>
  <c r="AQ43" i="19" s="1"/>
  <c r="AR42" i="2"/>
  <c r="AH46" i="2"/>
  <c r="AH47" i="19" s="1"/>
  <c r="AO46" i="2"/>
  <c r="AO47" i="19" s="1"/>
  <c r="AS50" i="2"/>
  <c r="AS51" i="2"/>
  <c r="AS16" i="19"/>
  <c r="AS17" i="19"/>
  <c r="AS18" i="19"/>
  <c r="D19" i="19"/>
  <c r="E19" i="19"/>
  <c r="F19" i="19"/>
  <c r="J19" i="19"/>
  <c r="K19" i="19"/>
  <c r="L19" i="19"/>
  <c r="M19" i="19"/>
  <c r="N19" i="19"/>
  <c r="R19" i="19"/>
  <c r="S19" i="19"/>
  <c r="T19" i="19"/>
  <c r="U19" i="19"/>
  <c r="V19" i="19"/>
  <c r="Z19" i="19"/>
  <c r="AA19" i="19"/>
  <c r="AB19" i="19"/>
  <c r="AC19" i="19"/>
  <c r="AD19" i="19"/>
  <c r="AG19" i="19"/>
  <c r="AH19" i="19"/>
  <c r="AI19" i="19"/>
  <c r="AJ19" i="19"/>
  <c r="AK19" i="19"/>
  <c r="AL19" i="19"/>
  <c r="AP19" i="19"/>
  <c r="AQ19" i="19"/>
  <c r="AR19" i="19"/>
  <c r="D26" i="19"/>
  <c r="E26" i="19"/>
  <c r="F26" i="19"/>
  <c r="G26" i="19"/>
  <c r="H26" i="19"/>
  <c r="L26" i="19"/>
  <c r="M26" i="19"/>
  <c r="N26" i="19"/>
  <c r="O26" i="19"/>
  <c r="P26" i="19"/>
  <c r="T26" i="19"/>
  <c r="U26" i="19"/>
  <c r="V26" i="19"/>
  <c r="W26" i="19"/>
  <c r="X26" i="19"/>
  <c r="AB26" i="19"/>
  <c r="AC26" i="19"/>
  <c r="AD26" i="19"/>
  <c r="AE26" i="19"/>
  <c r="AF26" i="19"/>
  <c r="AJ26" i="19"/>
  <c r="AK26" i="19"/>
  <c r="AL26" i="19"/>
  <c r="AM26" i="19"/>
  <c r="AN26" i="19"/>
  <c r="AR26" i="19"/>
  <c r="AS30" i="19"/>
  <c r="AS31" i="19"/>
  <c r="AS32" i="19"/>
  <c r="G33" i="19"/>
  <c r="H33" i="19"/>
  <c r="I33" i="19"/>
  <c r="J33" i="19"/>
  <c r="K33" i="19"/>
  <c r="O33" i="19"/>
  <c r="P33" i="19"/>
  <c r="Q33" i="19"/>
  <c r="R33" i="19"/>
  <c r="S33" i="19"/>
  <c r="W33" i="19"/>
  <c r="X33" i="19"/>
  <c r="Y33" i="19"/>
  <c r="Z33" i="19"/>
  <c r="AA33" i="19"/>
  <c r="AD33" i="19"/>
  <c r="AE33" i="19"/>
  <c r="AF33" i="19"/>
  <c r="AG33" i="19"/>
  <c r="AH33" i="19"/>
  <c r="AI33" i="19"/>
  <c r="AM33" i="19"/>
  <c r="AN33" i="19"/>
  <c r="AO33" i="19"/>
  <c r="AP33" i="19"/>
  <c r="AQ33" i="19"/>
  <c r="AS37" i="19"/>
  <c r="AS38" i="19"/>
  <c r="AS39" i="19"/>
  <c r="D40" i="19"/>
  <c r="E40" i="19"/>
  <c r="I40" i="19"/>
  <c r="J40" i="19"/>
  <c r="K40" i="19"/>
  <c r="L40" i="19"/>
  <c r="M40" i="19"/>
  <c r="P40" i="19"/>
  <c r="Q40" i="19"/>
  <c r="R40" i="19"/>
  <c r="S40" i="19"/>
  <c r="T40" i="19"/>
  <c r="U40" i="19"/>
  <c r="Y40" i="19"/>
  <c r="Z40" i="19"/>
  <c r="AA40" i="19"/>
  <c r="AB40" i="19"/>
  <c r="AC40" i="19"/>
  <c r="AG40" i="19"/>
  <c r="AH40" i="19"/>
  <c r="AI40" i="19"/>
  <c r="AJ40" i="19"/>
  <c r="AK40" i="19"/>
  <c r="AO40" i="19"/>
  <c r="AP40" i="19"/>
  <c r="AQ40" i="19"/>
  <c r="AR40" i="19"/>
  <c r="I43" i="19"/>
  <c r="Q43" i="19"/>
  <c r="Y43" i="19"/>
  <c r="AG43" i="19"/>
  <c r="AO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H18" i="42"/>
  <c r="H19" i="42" s="1"/>
  <c r="I18" i="42"/>
  <c r="I19" i="42" s="1"/>
  <c r="J18" i="42"/>
  <c r="K18" i="42"/>
  <c r="K19" i="42" s="1"/>
  <c r="L18" i="42"/>
  <c r="L19" i="42" s="1"/>
  <c r="M18" i="42"/>
  <c r="N18" i="42"/>
  <c r="O18" i="42"/>
  <c r="P18" i="42"/>
  <c r="Q18" i="42"/>
  <c r="Q47" i="42" s="1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G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G32" i="42"/>
  <c r="G33" i="42" s="1"/>
  <c r="H32" i="42"/>
  <c r="H33" i="42" s="1"/>
  <c r="I32" i="42"/>
  <c r="J32" i="42"/>
  <c r="J33" i="42" s="1"/>
  <c r="K32" i="42"/>
  <c r="K33" i="42" s="1"/>
  <c r="O32" i="42"/>
  <c r="P32" i="42"/>
  <c r="Q32" i="42"/>
  <c r="R32" i="42"/>
  <c r="S32" i="42"/>
  <c r="W32" i="42"/>
  <c r="X32" i="42"/>
  <c r="Y32" i="42"/>
  <c r="Z32" i="42"/>
  <c r="AA32" i="42"/>
  <c r="AE32" i="42"/>
  <c r="AF32" i="42"/>
  <c r="AG32" i="42"/>
  <c r="AH32" i="42"/>
  <c r="AI32" i="42"/>
  <c r="AL32" i="42"/>
  <c r="AM32" i="42"/>
  <c r="AN32" i="42"/>
  <c r="AO32" i="42"/>
  <c r="AP32" i="42"/>
  <c r="AQ32" i="42"/>
  <c r="F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I39" i="42"/>
  <c r="I40" i="42" s="1"/>
  <c r="J39" i="42"/>
  <c r="J40" i="42" s="1"/>
  <c r="K39" i="42"/>
  <c r="L39" i="42"/>
  <c r="M39" i="42"/>
  <c r="N39" i="42"/>
  <c r="Q39" i="42"/>
  <c r="Q42" i="42" s="1"/>
  <c r="R39" i="42"/>
  <c r="S39" i="42"/>
  <c r="T39" i="42"/>
  <c r="U39" i="42"/>
  <c r="V39" i="42"/>
  <c r="W39" i="42"/>
  <c r="W42" i="42" s="1"/>
  <c r="Y39" i="42"/>
  <c r="Y42" i="42" s="1"/>
  <c r="Y47" i="42" s="1"/>
  <c r="Z39" i="42"/>
  <c r="AA39" i="42"/>
  <c r="AB39" i="42"/>
  <c r="AC39" i="42"/>
  <c r="AD39" i="42"/>
  <c r="AG39" i="42"/>
  <c r="AG42" i="42" s="1"/>
  <c r="AG47" i="42" s="1"/>
  <c r="AH39" i="42"/>
  <c r="AI39" i="42"/>
  <c r="AJ39" i="42"/>
  <c r="AK39" i="42"/>
  <c r="AL39" i="42"/>
  <c r="AM39" i="42"/>
  <c r="AM42" i="42" s="1"/>
  <c r="AM47" i="42" s="1"/>
  <c r="AO39" i="42"/>
  <c r="AO42" i="42" s="1"/>
  <c r="AP39" i="42"/>
  <c r="AQ39" i="42"/>
  <c r="AR39" i="42"/>
  <c r="D40" i="42"/>
  <c r="E40" i="42"/>
  <c r="K40" i="42"/>
  <c r="L40" i="42"/>
  <c r="J42" i="42"/>
  <c r="J47" i="42" s="1"/>
  <c r="J48" i="42" s="1"/>
  <c r="K42" i="42"/>
  <c r="K47" i="42" s="1"/>
  <c r="K48" i="42" s="1"/>
  <c r="R42" i="42"/>
  <c r="S42" i="42"/>
  <c r="S47" i="42" s="1"/>
  <c r="Z42" i="42"/>
  <c r="AA42" i="42"/>
  <c r="AA47" i="42" s="1"/>
  <c r="AH42" i="42"/>
  <c r="AI42" i="42"/>
  <c r="AI47" i="42" s="1"/>
  <c r="AP42" i="42"/>
  <c r="AQ42" i="42"/>
  <c r="AQ47" i="42" s="1"/>
  <c r="R47" i="42"/>
  <c r="Z47" i="42"/>
  <c r="AH47" i="42"/>
  <c r="AO47" i="42"/>
  <c r="AP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N21" i="14" s="1"/>
  <c r="O18" i="14"/>
  <c r="M19" i="14"/>
  <c r="N19" i="14"/>
  <c r="N19" i="43" s="1"/>
  <c r="O19" i="14"/>
  <c r="O19" i="43" s="1"/>
  <c r="M20" i="14"/>
  <c r="P22" i="28" s="1"/>
  <c r="N20" i="14"/>
  <c r="Q22" i="28" s="1"/>
  <c r="O20" i="14"/>
  <c r="O21" i="14" s="1"/>
  <c r="D21" i="14"/>
  <c r="E21" i="14"/>
  <c r="F21" i="14"/>
  <c r="G21" i="14"/>
  <c r="G21" i="43" s="1"/>
  <c r="H21" i="14"/>
  <c r="H23" i="28" s="1"/>
  <c r="I21" i="14"/>
  <c r="I23" i="28" s="1"/>
  <c r="J21" i="14"/>
  <c r="J23" i="28" s="1"/>
  <c r="K21" i="14"/>
  <c r="M23" i="28" s="1"/>
  <c r="L21" i="14"/>
  <c r="M25" i="14"/>
  <c r="N25" i="14"/>
  <c r="O25" i="14"/>
  <c r="M26" i="14"/>
  <c r="P28" i="28" s="1"/>
  <c r="N26" i="14"/>
  <c r="O26" i="14"/>
  <c r="M27" i="14"/>
  <c r="N27" i="14"/>
  <c r="Q29" i="28" s="1"/>
  <c r="O27" i="14"/>
  <c r="R29" i="28" s="1"/>
  <c r="D28" i="14"/>
  <c r="E28" i="14"/>
  <c r="F28" i="14"/>
  <c r="O28" i="14" s="1"/>
  <c r="G28" i="14"/>
  <c r="H28" i="14"/>
  <c r="I30" i="28" s="1"/>
  <c r="I28" i="14"/>
  <c r="J28" i="14"/>
  <c r="L30" i="28" s="1"/>
  <c r="K28" i="14"/>
  <c r="M30" i="28" s="1"/>
  <c r="L28" i="14"/>
  <c r="M32" i="14"/>
  <c r="N32" i="14"/>
  <c r="O32" i="14"/>
  <c r="R34" i="28" s="1"/>
  <c r="M33" i="14"/>
  <c r="N33" i="14"/>
  <c r="Q35" i="28" s="1"/>
  <c r="O33" i="14"/>
  <c r="M34" i="14"/>
  <c r="N34" i="14"/>
  <c r="O34" i="14"/>
  <c r="D35" i="14"/>
  <c r="E35" i="14"/>
  <c r="N35" i="14" s="1"/>
  <c r="F35" i="14"/>
  <c r="F37" i="28" s="1"/>
  <c r="G35" i="14"/>
  <c r="H35" i="14"/>
  <c r="I35" i="14"/>
  <c r="J35" i="14"/>
  <c r="K35" i="14"/>
  <c r="L35" i="14"/>
  <c r="M35" i="14"/>
  <c r="P37" i="28" s="1"/>
  <c r="O35" i="14"/>
  <c r="R37" i="28" s="1"/>
  <c r="P16" i="28"/>
  <c r="Q16" i="28"/>
  <c r="R16" i="28"/>
  <c r="K20" i="28"/>
  <c r="O20" i="28"/>
  <c r="P20" i="28"/>
  <c r="Q20" i="28"/>
  <c r="R20" i="28"/>
  <c r="K21" i="28"/>
  <c r="O21" i="28"/>
  <c r="P21" i="28"/>
  <c r="Q21" i="28"/>
  <c r="R21" i="28"/>
  <c r="K22" i="28"/>
  <c r="O22" i="28"/>
  <c r="D23" i="28"/>
  <c r="E23" i="28"/>
  <c r="F23" i="28"/>
  <c r="L23" i="28"/>
  <c r="N23" i="28"/>
  <c r="G27" i="28"/>
  <c r="K27" i="28"/>
  <c r="O27" i="28"/>
  <c r="Q27" i="28"/>
  <c r="R27" i="28"/>
  <c r="G28" i="28"/>
  <c r="K28" i="28"/>
  <c r="O28" i="28"/>
  <c r="Q28" i="28"/>
  <c r="R28" i="28"/>
  <c r="G29" i="28"/>
  <c r="K29" i="28"/>
  <c r="O29" i="28"/>
  <c r="P29" i="28"/>
  <c r="D30" i="28"/>
  <c r="E30" i="28"/>
  <c r="F30" i="28"/>
  <c r="G30" i="28"/>
  <c r="H30" i="28"/>
  <c r="J30" i="28"/>
  <c r="K30" i="28"/>
  <c r="N30" i="28"/>
  <c r="O30" i="28"/>
  <c r="R30" i="28"/>
  <c r="G34" i="28"/>
  <c r="K34" i="28"/>
  <c r="O34" i="28"/>
  <c r="Q34" i="28"/>
  <c r="G35" i="28"/>
  <c r="K35" i="28"/>
  <c r="O35" i="28"/>
  <c r="P35" i="28"/>
  <c r="R35" i="28"/>
  <c r="G36" i="28"/>
  <c r="K36" i="28"/>
  <c r="O36" i="28"/>
  <c r="P36" i="28"/>
  <c r="R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D21" i="43"/>
  <c r="E21" i="43"/>
  <c r="F21" i="43"/>
  <c r="H21" i="43"/>
  <c r="J21" i="43"/>
  <c r="L21" i="43"/>
  <c r="Q36" i="28" l="1"/>
  <c r="Q37" i="28"/>
  <c r="R23" i="28"/>
  <c r="O21" i="43"/>
  <c r="Z46" i="2"/>
  <c r="Z47" i="19" s="1"/>
  <c r="AM42" i="2"/>
  <c r="AM40" i="19"/>
  <c r="AE42" i="2"/>
  <c r="AE40" i="19"/>
  <c r="W42" i="2"/>
  <c r="W40" i="19"/>
  <c r="O42" i="2"/>
  <c r="O40" i="19"/>
  <c r="G42" i="2"/>
  <c r="G40" i="19"/>
  <c r="AS40" i="2"/>
  <c r="AS32" i="2"/>
  <c r="AK33" i="19"/>
  <c r="AK32" i="42"/>
  <c r="AK42" i="42" s="1"/>
  <c r="AK47" i="42" s="1"/>
  <c r="AC33" i="19"/>
  <c r="AC32" i="42"/>
  <c r="AC42" i="42" s="1"/>
  <c r="AC47" i="42" s="1"/>
  <c r="U33" i="19"/>
  <c r="U32" i="42"/>
  <c r="M33" i="19"/>
  <c r="M32" i="42"/>
  <c r="E33" i="19"/>
  <c r="E32" i="42"/>
  <c r="E33" i="42" s="1"/>
  <c r="AS25" i="2"/>
  <c r="AS26" i="19" s="1"/>
  <c r="S26" i="19"/>
  <c r="I19" i="19"/>
  <c r="AK42" i="2"/>
  <c r="U42" i="2"/>
  <c r="E42" i="2"/>
  <c r="AL42" i="2"/>
  <c r="AD42" i="2"/>
  <c r="V42" i="2"/>
  <c r="N42" i="2"/>
  <c r="F42" i="2"/>
  <c r="U42" i="42"/>
  <c r="U47" i="42" s="1"/>
  <c r="AQ26" i="19"/>
  <c r="AA46" i="2"/>
  <c r="AA47" i="19" s="1"/>
  <c r="AN39" i="42"/>
  <c r="AN42" i="42" s="1"/>
  <c r="AN47" i="42" s="1"/>
  <c r="AN42" i="2"/>
  <c r="X39" i="42"/>
  <c r="X42" i="42" s="1"/>
  <c r="X47" i="42" s="1"/>
  <c r="X42" i="2"/>
  <c r="P39" i="42"/>
  <c r="P42" i="42" s="1"/>
  <c r="P47" i="42" s="1"/>
  <c r="P42" i="2"/>
  <c r="H39" i="42"/>
  <c r="H42" i="2"/>
  <c r="G21" i="28"/>
  <c r="AS24" i="19"/>
  <c r="AS19" i="19"/>
  <c r="AS18" i="42"/>
  <c r="N32" i="42"/>
  <c r="N28" i="14"/>
  <c r="Q30" i="28" s="1"/>
  <c r="O20" i="43"/>
  <c r="M18" i="43"/>
  <c r="M28" i="14"/>
  <c r="P30" i="28" s="1"/>
  <c r="G39" i="42"/>
  <c r="V32" i="42"/>
  <c r="R46" i="2"/>
  <c r="R47" i="19" s="1"/>
  <c r="AJ46" i="2"/>
  <c r="AJ47" i="19" s="1"/>
  <c r="AJ43" i="19"/>
  <c r="T46" i="2"/>
  <c r="T47" i="19" s="1"/>
  <c r="T43" i="19"/>
  <c r="D46" i="2"/>
  <c r="D47" i="19" s="1"/>
  <c r="D43" i="19"/>
  <c r="P23" i="28"/>
  <c r="M21" i="43"/>
  <c r="AD42" i="42"/>
  <c r="AD47" i="42" s="1"/>
  <c r="AB46" i="2"/>
  <c r="AB47" i="19" s="1"/>
  <c r="AB43" i="19"/>
  <c r="AF39" i="42"/>
  <c r="AF42" i="42" s="1"/>
  <c r="AF47" i="42" s="1"/>
  <c r="AF42" i="2"/>
  <c r="K21" i="43"/>
  <c r="P34" i="28"/>
  <c r="H37" i="28"/>
  <c r="A4" i="14" s="1"/>
  <c r="O39" i="42"/>
  <c r="O42" i="42" s="1"/>
  <c r="O47" i="42" s="1"/>
  <c r="F40" i="42"/>
  <c r="F42" i="42"/>
  <c r="F47" i="42" s="1"/>
  <c r="F48" i="42" s="1"/>
  <c r="AF40" i="19"/>
  <c r="Q19" i="19"/>
  <c r="A4" i="2" s="1"/>
  <c r="AP46" i="2"/>
  <c r="AP47" i="19" s="1"/>
  <c r="K46" i="2"/>
  <c r="K47" i="19" s="1"/>
  <c r="AR46" i="2"/>
  <c r="AR47" i="19" s="1"/>
  <c r="AR43" i="19"/>
  <c r="L46" i="2"/>
  <c r="L47" i="19" s="1"/>
  <c r="L43" i="19"/>
  <c r="AL42" i="42"/>
  <c r="AL47" i="42" s="1"/>
  <c r="E37" i="28"/>
  <c r="R22" i="28"/>
  <c r="W47" i="42"/>
  <c r="N42" i="42"/>
  <c r="N47" i="42" s="1"/>
  <c r="E42" i="42"/>
  <c r="E47" i="42" s="1"/>
  <c r="E48" i="42" s="1"/>
  <c r="J46" i="2"/>
  <c r="J47" i="19" s="1"/>
  <c r="I21" i="43"/>
  <c r="Q23" i="28"/>
  <c r="N21" i="43"/>
  <c r="AE39" i="42"/>
  <c r="AE42" i="42" s="1"/>
  <c r="AE47" i="42" s="1"/>
  <c r="V42" i="42"/>
  <c r="V47" i="42" s="1"/>
  <c r="M42" i="42"/>
  <c r="M47" i="42" s="1"/>
  <c r="AN40" i="19"/>
  <c r="H40" i="19"/>
  <c r="AI26" i="19"/>
  <c r="AS25" i="19"/>
  <c r="Y19" i="19"/>
  <c r="AC42" i="2"/>
  <c r="M42" i="2"/>
  <c r="I42" i="42"/>
  <c r="I47" i="42" s="1"/>
  <c r="I48" i="42" s="1"/>
  <c r="AS39" i="2"/>
  <c r="AS19" i="2"/>
  <c r="AS20" i="19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I26" i="19"/>
  <c r="D42" i="42" l="1"/>
  <c r="D47" i="42" s="1"/>
  <c r="D48" i="42" s="1"/>
  <c r="D33" i="42"/>
  <c r="N46" i="2"/>
  <c r="N47" i="19" s="1"/>
  <c r="N43" i="19"/>
  <c r="AN43" i="19"/>
  <c r="AN46" i="2"/>
  <c r="AN47" i="19" s="1"/>
  <c r="V46" i="2"/>
  <c r="V47" i="19" s="1"/>
  <c r="V43" i="19"/>
  <c r="O46" i="2"/>
  <c r="O47" i="19" s="1"/>
  <c r="O43" i="19"/>
  <c r="AC46" i="2"/>
  <c r="AC47" i="19" s="1"/>
  <c r="AC43" i="19"/>
  <c r="P27" i="28"/>
  <c r="A3" i="14" s="1"/>
  <c r="AD46" i="2"/>
  <c r="AD47" i="19" s="1"/>
  <c r="AD43" i="19"/>
  <c r="L33" i="42"/>
  <c r="L42" i="42"/>
  <c r="L47" i="42" s="1"/>
  <c r="L48" i="42" s="1"/>
  <c r="M46" i="2"/>
  <c r="M47" i="19" s="1"/>
  <c r="M43" i="19"/>
  <c r="H43" i="19"/>
  <c r="H46" i="2"/>
  <c r="H47" i="19" s="1"/>
  <c r="AL46" i="2"/>
  <c r="AL47" i="19" s="1"/>
  <c r="AL43" i="19"/>
  <c r="P43" i="19"/>
  <c r="P46" i="2"/>
  <c r="P47" i="19" s="1"/>
  <c r="U46" i="2"/>
  <c r="U47" i="19" s="1"/>
  <c r="U43" i="19"/>
  <c r="AS47" i="2"/>
  <c r="AS41" i="19"/>
  <c r="AE46" i="2"/>
  <c r="AE47" i="19" s="1"/>
  <c r="AE43" i="19"/>
  <c r="AF43" i="19"/>
  <c r="AF46" i="2"/>
  <c r="AF47" i="19" s="1"/>
  <c r="G40" i="42"/>
  <c r="G42" i="42"/>
  <c r="G47" i="42" s="1"/>
  <c r="G48" i="42" s="1"/>
  <c r="H40" i="42"/>
  <c r="H42" i="42"/>
  <c r="H47" i="42" s="1"/>
  <c r="H48" i="42" s="1"/>
  <c r="E46" i="2"/>
  <c r="E47" i="19" s="1"/>
  <c r="AS42" i="2"/>
  <c r="E43" i="19"/>
  <c r="AS33" i="19"/>
  <c r="AS32" i="42"/>
  <c r="K23" i="28"/>
  <c r="AS34" i="19"/>
  <c r="AK46" i="2"/>
  <c r="AK47" i="19" s="1"/>
  <c r="AK43" i="19"/>
  <c r="W46" i="2"/>
  <c r="W47" i="19" s="1"/>
  <c r="W43" i="19"/>
  <c r="AS40" i="19"/>
  <c r="O23" i="28"/>
  <c r="AS39" i="42"/>
  <c r="G23" i="28"/>
  <c r="E8" i="27" s="1"/>
  <c r="X43" i="19"/>
  <c r="X46" i="2"/>
  <c r="X47" i="19" s="1"/>
  <c r="F46" i="2"/>
  <c r="F47" i="19" s="1"/>
  <c r="F43" i="19"/>
  <c r="A5" i="2" s="1"/>
  <c r="G46" i="2"/>
  <c r="G47" i="19" s="1"/>
  <c r="G43" i="19"/>
  <c r="AM46" i="2"/>
  <c r="AM47" i="19" s="1"/>
  <c r="AM43" i="19"/>
  <c r="AS46" i="2" l="1"/>
  <c r="AS47" i="19" s="1"/>
  <c r="A7" i="2" s="1"/>
  <c r="AS43" i="19"/>
  <c r="A3" i="2" s="1"/>
  <c r="AS42" i="42"/>
  <c r="AS47" i="42" s="1"/>
  <c r="AS48" i="19"/>
  <c r="A6" i="2" s="1"/>
  <c r="T16" i="28"/>
  <c r="A6" i="14"/>
  <c r="E6" i="27" l="1"/>
  <c r="E5" i="27"/>
</calcChain>
</file>

<file path=xl/sharedStrings.xml><?xml version="1.0" encoding="utf-8"?>
<sst xmlns="http://schemas.openxmlformats.org/spreadsheetml/2006/main" count="958" uniqueCount="396">
  <si>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</si>
  <si>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</si>
  <si>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</si>
  <si>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</si>
  <si>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</si>
  <si>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</si>
  <si>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</si>
  <si>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</si>
  <si>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</si>
  <si>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</si>
  <si>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</si>
  <si>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</si>
  <si>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</si>
  <si>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</si>
  <si>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</si>
  <si>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</si>
  <si>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</si>
  <si>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</si>
  <si>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</si>
  <si>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</si>
  <si>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</si>
  <si>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</si>
  <si>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</si>
  <si>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</si>
  <si>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</si>
  <si>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</si>
  <si>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</si>
  <si>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</si>
  <si>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</si>
  <si>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</si>
  <si>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</si>
  <si>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</si>
  <si>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</si>
  <si>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</si>
  <si>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</si>
  <si>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</si>
  <si>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</si>
  <si>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</si>
  <si>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</si>
  <si>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</si>
  <si>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</si>
  <si>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</si>
  <si>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</si>
  <si>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</si>
  <si>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</si>
  <si>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</si>
  <si>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</si>
  <si>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</si>
  <si>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</si>
  <si>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</si>
  <si>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</si>
  <si>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</si>
  <si>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</si>
  <si>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</si>
  <si>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</si>
  <si>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</si>
  <si>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</si>
  <si>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</si>
  <si>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</si>
  <si>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</si>
  <si>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</si>
  <si>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</si>
  <si>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</si>
  <si>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</si>
  <si>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</si>
  <si>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</si>
  <si>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</si>
  <si>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</si>
  <si>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</si>
  <si>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</si>
  <si>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</si>
  <si>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</si>
  <si>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</si>
  <si>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</si>
  <si>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</si>
  <si>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</si>
  <si>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</si>
  <si>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</si>
  <si>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</si>
  <si>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</si>
  <si>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</si>
  <si>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</si>
  <si>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</si>
  <si>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</si>
  <si>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</si>
  <si>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</si>
  <si>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</si>
  <si>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</si>
  <si>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</si>
  <si>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</si>
  <si>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</si>
  <si>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</si>
  <si>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</si>
  <si>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</si>
  <si>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</si>
  <si>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</si>
  <si>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</si>
  <si>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</si>
  <si>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</si>
  <si>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</si>
  <si>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</si>
  <si>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</si>
  <si>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</si>
  <si>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</si>
  <si>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</si>
  <si>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</si>
  <si>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</si>
  <si>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</si>
  <si>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</si>
  <si>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</si>
  <si>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</si>
  <si>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</si>
  <si>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</si>
  <si>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</si>
  <si>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</si>
  <si>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</si>
  <si>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</si>
  <si>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</si>
  <si>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</si>
  <si>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</si>
  <si>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</si>
  <si>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</si>
  <si>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</si>
  <si>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</si>
  <si>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</si>
  <si>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</si>
  <si>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</si>
  <si>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</si>
  <si>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</si>
  <si>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</si>
  <si>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</si>
  <si>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</si>
  <si>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</si>
  <si>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</si>
  <si>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</si>
  <si>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</si>
  <si>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</si>
  <si>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</si>
  <si>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</si>
  <si>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</si>
  <si>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</si>
  <si>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</si>
  <si>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</si>
  <si>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</si>
  <si>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</si>
  <si>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</si>
  <si>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</si>
  <si>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</si>
  <si>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</si>
  <si>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</si>
  <si>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</si>
  <si>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</si>
  <si>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</si>
  <si>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</si>
  <si>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</si>
  <si>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</si>
  <si>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</si>
  <si>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</si>
  <si>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</si>
  <si>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</si>
  <si>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</si>
  <si>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</si>
  <si>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</si>
  <si>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</si>
  <si>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</si>
  <si>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</si>
  <si>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</si>
  <si>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</si>
  <si>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</si>
  <si>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</si>
  <si>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</si>
  <si>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</si>
  <si>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</si>
  <si>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</si>
  <si>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</si>
  <si>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</si>
  <si>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</si>
  <si>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</si>
  <si>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</si>
  <si>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</si>
  <si>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</si>
  <si>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</si>
  <si>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</si>
  <si>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</si>
  <si>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</si>
  <si>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</si>
  <si>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</si>
  <si>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</si>
  <si>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</si>
  <si>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</si>
  <si>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</si>
  <si>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</si>
  <si>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</si>
  <si>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</si>
  <si>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</si>
  <si>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</si>
  <si>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</si>
  <si>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</si>
  <si>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</si>
  <si>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</si>
  <si>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</si>
  <si>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</si>
  <si>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</si>
  <si>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</si>
  <si>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</si>
  <si>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</si>
  <si>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</si>
  <si>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апреля  2010 года </t>
  </si>
  <si>
    <t>Nominal or notional principal amounts outstanding at end-April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</si>
  <si>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</si>
  <si>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</si>
  <si>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</si>
  <si>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</si>
  <si>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</si>
  <si>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</si>
  <si>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</si>
  <si>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</si>
  <si>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</si>
  <si>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</si>
  <si>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</si>
  <si>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</si>
  <si>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</si>
  <si>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</si>
  <si>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</si>
  <si>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</si>
  <si>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</si>
  <si>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</si>
  <si>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436</t>
  </si>
  <si>
    <t>ОАО "БАНК САНКТ-ПЕТЕРБУРГ"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</si>
  <si>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</si>
  <si>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</si>
  <si>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</si>
  <si>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</si>
  <si>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</si>
  <si>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</si>
  <si>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</si>
  <si>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</si>
  <si>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</si>
  <si>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</si>
  <si>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</si>
  <si>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</si>
  <si>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</si>
  <si>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</si>
  <si>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</si>
  <si>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</si>
  <si>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</si>
  <si>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</si>
  <si>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</si>
  <si>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</si>
  <si>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</si>
  <si>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РОСТОВСКАЯ ОБЛАСТЬ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</si>
  <si>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</si>
  <si>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</si>
  <si>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</si>
  <si>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</si>
  <si>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</si>
  <si>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</si>
  <si>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</si>
  <si>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</si>
  <si>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</si>
  <si>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</si>
  <si>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</si>
  <si>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</si>
  <si>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</si>
  <si>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</si>
  <si>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</si>
  <si>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</si>
  <si>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</si>
  <si>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</si>
  <si>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</si>
  <si>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</si>
  <si>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</si>
  <si>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</si>
  <si>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</si>
  <si>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</si>
  <si>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</si>
  <si>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</si>
  <si>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</si>
  <si>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</si>
  <si>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</si>
  <si>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</si>
  <si>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</si>
  <si>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</si>
  <si>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</si>
  <si>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</si>
  <si>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</si>
  <si>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</si>
  <si>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</si>
  <si>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</si>
  <si>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</si>
  <si>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</si>
  <si>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</si>
  <si>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</si>
  <si>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</si>
  <si>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</si>
  <si>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</si>
  <si>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</si>
  <si>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</si>
  <si>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</si>
  <si>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</si>
  <si>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</si>
  <si>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</si>
  <si>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</si>
  <si>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</si>
  <si>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</si>
  <si>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</si>
  <si>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</si>
  <si>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</si>
  <si>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</si>
  <si>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</si>
  <si>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</si>
  <si>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</si>
  <si>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</si>
  <si>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</si>
  <si>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</si>
  <si>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</si>
  <si>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</si>
  <si>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</si>
  <si>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</si>
  <si>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</si>
  <si>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</si>
  <si>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</si>
  <si>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</si>
  <si>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</si>
  <si>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</si>
  <si>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</si>
  <si>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</si>
  <si>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</si>
  <si>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</si>
  <si>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</si>
  <si>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</si>
  <si>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</si>
  <si>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2998</t>
  </si>
  <si>
    <t>ООО "БАРКЛАЙС БАНК"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</si>
  <si>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</si>
  <si>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</si>
  <si>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</si>
  <si>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</si>
  <si>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</si>
  <si>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</si>
  <si>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</si>
  <si>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</si>
  <si>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</si>
  <si>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</si>
  <si>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</si>
  <si>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</si>
  <si>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</si>
  <si>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</si>
  <si>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</si>
  <si>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</si>
  <si>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</si>
  <si>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</si>
  <si>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</si>
  <si>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</si>
  <si>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</si>
  <si>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</si>
  <si>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</si>
  <si>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</si>
  <si>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</si>
  <si>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</si>
  <si>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</si>
  <si>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</si>
  <si>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</si>
  <si>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</si>
  <si>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</si>
  <si>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</si>
  <si>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</si>
  <si>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</si>
  <si>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</si>
  <si>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</si>
  <si>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</si>
  <si>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</si>
  <si>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</si>
  <si>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</si>
  <si>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</si>
  <si>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</si>
  <si>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</si>
  <si>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</si>
  <si>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</si>
  <si>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</si>
  <si>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</si>
  <si>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</si>
  <si>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</si>
  <si>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</si>
  <si>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</si>
  <si>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</si>
  <si>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</si>
  <si>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</si>
  <si>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1481/1258</t>
  </si>
  <si>
    <t>ПОВОЛЖСКИЙ БАНК СБЕРБАНКА РФ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</si>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</sst>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3"/>
  <sheetViews>
    <sheetView zoomScale="85" workbookViewId="0">
      <pane xSplit="2" ySplit="3" topLeftCell="C55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221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231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250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221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214</v>
      </c>
    </row>
    <row r="26" spans="1:4">
      <c r="A26">
        <v>23</v>
      </c>
      <c r="B26" s="438" t="s">
        <v>259</v>
      </c>
      <c r="C26" s="439" t="s">
        <v>260</v>
      </c>
      <c r="D26" s="439" t="s">
        <v>261</v>
      </c>
    </row>
    <row r="27" spans="1:4">
      <c r="A27">
        <v>24</v>
      </c>
      <c r="B27" s="438" t="s">
        <v>262</v>
      </c>
      <c r="C27" s="439" t="s">
        <v>263</v>
      </c>
      <c r="D27" s="439" t="s">
        <v>221</v>
      </c>
    </row>
    <row r="28" spans="1:4">
      <c r="A28">
        <v>25</v>
      </c>
      <c r="B28" s="438" t="s">
        <v>264</v>
      </c>
      <c r="C28" s="439" t="s">
        <v>265</v>
      </c>
      <c r="D28" s="439" t="s">
        <v>211</v>
      </c>
    </row>
    <row r="29" spans="1:4">
      <c r="A29">
        <v>26</v>
      </c>
      <c r="B29" s="438" t="s">
        <v>266</v>
      </c>
      <c r="C29" s="439" t="s">
        <v>267</v>
      </c>
      <c r="D29" s="439" t="s">
        <v>211</v>
      </c>
    </row>
    <row r="30" spans="1:4">
      <c r="A30">
        <v>27</v>
      </c>
      <c r="B30" s="438" t="s">
        <v>268</v>
      </c>
      <c r="C30" s="439" t="s">
        <v>269</v>
      </c>
      <c r="D30" s="439" t="s">
        <v>211</v>
      </c>
    </row>
    <row r="31" spans="1:4">
      <c r="A31">
        <v>28</v>
      </c>
      <c r="B31" s="438" t="s">
        <v>270</v>
      </c>
      <c r="C31" s="439" t="s">
        <v>271</v>
      </c>
      <c r="D31" s="439" t="s">
        <v>211</v>
      </c>
    </row>
    <row r="32" spans="1:4">
      <c r="A32">
        <v>29</v>
      </c>
      <c r="B32" s="438" t="s">
        <v>272</v>
      </c>
      <c r="C32" s="439" t="s">
        <v>273</v>
      </c>
      <c r="D32" s="439" t="s">
        <v>211</v>
      </c>
    </row>
    <row r="33" spans="1:4">
      <c r="A33">
        <v>30</v>
      </c>
      <c r="B33" s="438" t="s">
        <v>274</v>
      </c>
      <c r="C33" s="439" t="s">
        <v>275</v>
      </c>
      <c r="D33" s="439" t="s">
        <v>211</v>
      </c>
    </row>
    <row r="34" spans="1:4">
      <c r="A34">
        <v>31</v>
      </c>
      <c r="B34" s="438" t="s">
        <v>276</v>
      </c>
      <c r="C34" s="439" t="s">
        <v>277</v>
      </c>
      <c r="D34" s="439" t="s">
        <v>211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211</v>
      </c>
    </row>
    <row r="38" spans="1:4">
      <c r="A38">
        <v>35</v>
      </c>
      <c r="B38" s="438" t="s">
        <v>284</v>
      </c>
      <c r="C38" s="439" t="s">
        <v>285</v>
      </c>
      <c r="D38" s="439" t="s">
        <v>211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211</v>
      </c>
    </row>
    <row r="41" spans="1:4">
      <c r="A41">
        <v>38</v>
      </c>
      <c r="B41" s="438" t="s">
        <v>290</v>
      </c>
      <c r="C41" s="439" t="s">
        <v>291</v>
      </c>
      <c r="D41" s="439" t="s">
        <v>211</v>
      </c>
    </row>
    <row r="42" spans="1:4">
      <c r="A42">
        <v>39</v>
      </c>
      <c r="B42" s="438" t="s">
        <v>292</v>
      </c>
      <c r="C42" s="439" t="s">
        <v>293</v>
      </c>
      <c r="D42" s="439" t="s">
        <v>211</v>
      </c>
    </row>
    <row r="43" spans="1:4">
      <c r="A43">
        <v>40</v>
      </c>
      <c r="B43" s="438" t="s">
        <v>294</v>
      </c>
      <c r="C43" s="439" t="s">
        <v>295</v>
      </c>
      <c r="D43" s="439" t="s">
        <v>211</v>
      </c>
    </row>
    <row r="44" spans="1:4">
      <c r="A44">
        <v>41</v>
      </c>
      <c r="B44" s="438" t="s">
        <v>296</v>
      </c>
      <c r="C44" s="439" t="s">
        <v>297</v>
      </c>
      <c r="D44" s="439" t="s">
        <v>221</v>
      </c>
    </row>
    <row r="45" spans="1:4">
      <c r="A45">
        <v>42</v>
      </c>
      <c r="B45" s="438" t="s">
        <v>298</v>
      </c>
      <c r="C45" s="439" t="s">
        <v>299</v>
      </c>
      <c r="D45" s="439" t="s">
        <v>211</v>
      </c>
    </row>
    <row r="46" spans="1:4">
      <c r="A46">
        <v>43</v>
      </c>
      <c r="B46" s="438" t="s">
        <v>300</v>
      </c>
      <c r="C46" s="439" t="s">
        <v>301</v>
      </c>
      <c r="D46" s="439" t="s">
        <v>214</v>
      </c>
    </row>
    <row r="47" spans="1:4">
      <c r="A47">
        <v>44</v>
      </c>
      <c r="B47" s="438" t="s">
        <v>302</v>
      </c>
      <c r="C47" s="439" t="s">
        <v>303</v>
      </c>
      <c r="D47" s="439" t="s">
        <v>214</v>
      </c>
    </row>
    <row r="48" spans="1:4">
      <c r="A48">
        <v>45</v>
      </c>
      <c r="B48" s="438" t="s">
        <v>304</v>
      </c>
      <c r="C48" s="439" t="s">
        <v>305</v>
      </c>
      <c r="D48" s="439" t="s">
        <v>211</v>
      </c>
    </row>
    <row r="49" spans="1:4">
      <c r="A49">
        <v>46</v>
      </c>
      <c r="B49" s="438" t="s">
        <v>306</v>
      </c>
      <c r="C49" s="439" t="s">
        <v>307</v>
      </c>
      <c r="D49" s="439" t="s">
        <v>211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211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214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231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214</v>
      </c>
    </row>
    <row r="67" spans="1:4">
      <c r="A67">
        <v>64</v>
      </c>
      <c r="B67" s="438" t="s">
        <v>342</v>
      </c>
      <c r="C67" s="439" t="s">
        <v>343</v>
      </c>
      <c r="D67" s="439" t="s">
        <v>221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214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214</v>
      </c>
    </row>
    <row r="91" spans="1:4">
      <c r="A91">
        <v>88</v>
      </c>
      <c r="B91" s="438" t="s">
        <v>390</v>
      </c>
      <c r="C91" s="439" t="s">
        <v>391</v>
      </c>
      <c r="D91" s="439" t="s">
        <v>211</v>
      </c>
    </row>
    <row r="92" spans="1:4">
      <c r="A92">
        <v>89</v>
      </c>
      <c r="B92" s="438" t="s">
        <v>392</v>
      </c>
      <c r="C92" s="439" t="s">
        <v>393</v>
      </c>
      <c r="D92" s="439" t="s">
        <v>211</v>
      </c>
    </row>
    <row r="93" spans="1:4">
      <c r="A93">
        <v>90</v>
      </c>
      <c r="B93" s="438" t="s">
        <v>394</v>
      </c>
      <c r="C93" s="439" t="s">
        <v>395</v>
      </c>
      <c r="D93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end-April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9652.1468534399974</v>
      </c>
      <c r="E18" s="315">
        <v>5876.6882305000054</v>
      </c>
      <c r="F18" s="315">
        <v>134.43663350999998</v>
      </c>
      <c r="G18" s="315">
        <v>403.23375770999996</v>
      </c>
      <c r="H18" s="315">
        <v>7899.8567741400002</v>
      </c>
      <c r="I18" s="315">
        <v>0</v>
      </c>
      <c r="J18" s="315">
        <v>27.797752959999997</v>
      </c>
      <c r="K18" s="315">
        <v>91.173639750000007</v>
      </c>
      <c r="L18" s="316">
        <v>0</v>
      </c>
      <c r="M18" s="297">
        <f t="shared" ref="M18:O20" si="0">+SUM(D18,G18,J18)</f>
        <v>10083.178364109997</v>
      </c>
      <c r="N18" s="297">
        <f>+SUM(E18,H18,K18)</f>
        <v>13867.718644390006</v>
      </c>
      <c r="O18" s="297">
        <f>+SUM(F18,I18,L18)</f>
        <v>134.43663350999998</v>
      </c>
    </row>
    <row r="19" spans="1:15" s="17" customFormat="1" ht="18" customHeight="1">
      <c r="A19" s="24"/>
      <c r="B19" s="51" t="s">
        <v>106</v>
      </c>
      <c r="C19" s="25"/>
      <c r="D19" s="315">
        <v>31942.149879820008</v>
      </c>
      <c r="E19" s="315">
        <v>9816.1077634300018</v>
      </c>
      <c r="F19" s="315">
        <v>536.62262607999992</v>
      </c>
      <c r="G19" s="315">
        <v>3179.0317932400017</v>
      </c>
      <c r="H19" s="315">
        <v>7255.9919310499999</v>
      </c>
      <c r="I19" s="315">
        <v>0</v>
      </c>
      <c r="J19" s="315">
        <v>138.32582302500001</v>
      </c>
      <c r="K19" s="315">
        <v>149.69202609999996</v>
      </c>
      <c r="L19" s="316">
        <v>0</v>
      </c>
      <c r="M19" s="297">
        <f t="shared" si="0"/>
        <v>35259.507496085011</v>
      </c>
      <c r="N19" s="297">
        <f>+SUM(E19,H19,K19)</f>
        <v>17221.791720580004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6557.7960714350038</v>
      </c>
      <c r="E20" s="315">
        <v>1649.8372968000003</v>
      </c>
      <c r="F20" s="315">
        <v>11.389088749999999</v>
      </c>
      <c r="G20" s="315">
        <v>110.76178987500002</v>
      </c>
      <c r="H20" s="315">
        <v>315.40512581000002</v>
      </c>
      <c r="I20" s="315">
        <v>12.097759030000001</v>
      </c>
      <c r="J20" s="315">
        <v>858.26612428499993</v>
      </c>
      <c r="K20" s="315">
        <v>152.45280295999999</v>
      </c>
      <c r="L20" s="316">
        <v>15.170583690000001</v>
      </c>
      <c r="M20" s="297">
        <f t="shared" si="0"/>
        <v>7526.8239855950042</v>
      </c>
      <c r="N20" s="297">
        <f t="shared" si="0"/>
        <v>2117.6952255700003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48152.092804695014</v>
      </c>
      <c r="E21" s="296">
        <f t="shared" ref="E21:K21" si="1">+SUM(E18:E20)</f>
        <v>17342.633290730009</v>
      </c>
      <c r="F21" s="296">
        <f t="shared" si="1"/>
        <v>682.44834833999994</v>
      </c>
      <c r="G21" s="296">
        <f t="shared" si="1"/>
        <v>3693.0273408250018</v>
      </c>
      <c r="H21" s="296">
        <f t="shared" si="1"/>
        <v>15471.253831000002</v>
      </c>
      <c r="I21" s="296">
        <f>+SUM(I18:I20)</f>
        <v>12.097759030000001</v>
      </c>
      <c r="J21" s="296">
        <f>+SUM(J18:J20)</f>
        <v>1024.38970027</v>
      </c>
      <c r="K21" s="296">
        <f t="shared" si="1"/>
        <v>393.31846880999996</v>
      </c>
      <c r="L21" s="313">
        <f>+SUM(L18:L20)</f>
        <v>15.170583690000001</v>
      </c>
      <c r="M21" s="314">
        <f>+SUM(M18:M20)</f>
        <v>52869.509845790009</v>
      </c>
      <c r="N21" s="296">
        <f>+SUM(N18:N20)</f>
        <v>33207.205590540012</v>
      </c>
      <c r="O21" s="296">
        <f>+SUM(O18:O20)</f>
        <v>709.7166910599999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1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14825.45938747</v>
      </c>
      <c r="E15" s="430">
        <f>OUT_1!E15</f>
        <v>3634.8838694599999</v>
      </c>
      <c r="F15" s="430">
        <f>OUT_1!F15</f>
        <v>153.54337838000001</v>
      </c>
      <c r="G15" s="430">
        <f>OUT_1!G15</f>
        <v>109.10657507000002</v>
      </c>
      <c r="H15" s="430">
        <f>OUT_1!H15</f>
        <v>59.763064149999998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9.1459800000000008E-2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12499.283494870007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21.470205709999998</v>
      </c>
      <c r="AS15" s="430">
        <f>OUT_1!AS15</f>
        <v>15663.271717455003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40183.175088000004</v>
      </c>
      <c r="E16" s="430">
        <f>OUT_1!E16</f>
        <v>14239.803931780003</v>
      </c>
      <c r="F16" s="430">
        <f>OUT_1!F16</f>
        <v>786.93204309000009</v>
      </c>
      <c r="G16" s="430">
        <f>OUT_1!G16</f>
        <v>137.93469664</v>
      </c>
      <c r="H16" s="430">
        <f>OUT_1!H16</f>
        <v>420.59828144999994</v>
      </c>
      <c r="I16" s="430">
        <f>OUT_1!I16</f>
        <v>20.575603279999999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4.0106456000000001</v>
      </c>
      <c r="R16" s="430">
        <f>OUT_1!R16</f>
        <v>0</v>
      </c>
      <c r="S16" s="430">
        <f>OUT_1!S16</f>
        <v>0</v>
      </c>
      <c r="T16" s="430">
        <f>OUT_1!T16</f>
        <v>12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28543.252572570018</v>
      </c>
      <c r="AK16" s="430">
        <f>OUT_1!AK16</f>
        <v>0</v>
      </c>
      <c r="AL16" s="430">
        <f>OUT_1!AL16</f>
        <v>0.25032113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1.1034712099999999</v>
      </c>
      <c r="AR16" s="430">
        <f>OUT_1!AR16</f>
        <v>240.12388390999999</v>
      </c>
      <c r="AS16" s="430">
        <f>OUT_1!AS16</f>
        <v>42294.880269330002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6530.8950999999961</v>
      </c>
      <c r="E17" s="430">
        <f>OUT_1!E17</f>
        <v>4169.7085931399997</v>
      </c>
      <c r="F17" s="430">
        <f>OUT_1!F17</f>
        <v>244.04905795000002</v>
      </c>
      <c r="G17" s="430">
        <f>OUT_1!G17</f>
        <v>45.970376699999989</v>
      </c>
      <c r="H17" s="430">
        <f>OUT_1!H17</f>
        <v>0</v>
      </c>
      <c r="I17" s="430">
        <f>OUT_1!I17</f>
        <v>19.688014399999997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28.358008470000001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5397.3163173200028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1.1039551699999999</v>
      </c>
      <c r="AR17" s="430">
        <f>OUT_1!AR17</f>
        <v>0.95549084999999989</v>
      </c>
      <c r="AS17" s="430">
        <f>OUT_1!AS17</f>
        <v>8219.0224569999991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61539.529575469998</v>
      </c>
      <c r="E18" s="430">
        <f>OUT_1!E18</f>
        <v>22044.396394380004</v>
      </c>
      <c r="F18" s="430">
        <f>OUT_1!F18</f>
        <v>1184.5244794200003</v>
      </c>
      <c r="G18" s="430">
        <f>OUT_1!G18</f>
        <v>293.01164841000002</v>
      </c>
      <c r="H18" s="430">
        <f>OUT_1!H18</f>
        <v>480.36134559999994</v>
      </c>
      <c r="I18" s="430">
        <f>OUT_1!I18</f>
        <v>40.263617679999996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4.0106456000000001</v>
      </c>
      <c r="R18" s="430">
        <f>OUT_1!R18</f>
        <v>9.1459800000000008E-2</v>
      </c>
      <c r="S18" s="430">
        <f>OUT_1!S18</f>
        <v>0</v>
      </c>
      <c r="T18" s="430">
        <f>OUT_1!T18</f>
        <v>12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28.358008470000001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46439.85238476003</v>
      </c>
      <c r="AK18" s="430">
        <f>OUT_1!AK18</f>
        <v>0</v>
      </c>
      <c r="AL18" s="430">
        <f>OUT_1!AL18</f>
        <v>0.25032113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2.2074263799999998</v>
      </c>
      <c r="AR18" s="430">
        <f>OUT_1!AR18</f>
        <v>262.54958046999997</v>
      </c>
      <c r="AS18" s="430">
        <f>OUT_1!AS18</f>
        <v>66177.174443784999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61539.529575469998</v>
      </c>
      <c r="E19" s="436">
        <f t="shared" si="0"/>
        <v>22044.396394380004</v>
      </c>
      <c r="F19" s="436">
        <f t="shared" si="0"/>
        <v>1184.5244794200003</v>
      </c>
      <c r="G19" s="436">
        <f t="shared" si="0"/>
        <v>293.01164841000002</v>
      </c>
      <c r="H19" s="436">
        <f t="shared" si="0"/>
        <v>480.36134559999994</v>
      </c>
      <c r="I19" s="436">
        <f t="shared" si="0"/>
        <v>40.263617679999996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4457.5128175</v>
      </c>
      <c r="E29" s="430">
        <f>OUT_1!E29</f>
        <v>3845.57771435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8275.4267865999991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8303.0905318500008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7030.8615398900001</v>
      </c>
      <c r="E30" s="430">
        <f>OUT_1!E30</f>
        <v>4927.4199077900012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8746.0399115399996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165.72608936</v>
      </c>
      <c r="AS30" s="430">
        <f>OUT_1!AS30</f>
        <v>10435.02372429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330.37459689000002</v>
      </c>
      <c r="E31" s="430">
        <f>OUT_1!E31</f>
        <v>109.55064057</v>
      </c>
      <c r="F31" s="430">
        <f>OUT_1!F31</f>
        <v>45.002819240000001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391.60129272999995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438.26467471499996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11818.748954279999</v>
      </c>
      <c r="E32" s="430">
        <f>OUT_1!E32</f>
        <v>8882.5482627100009</v>
      </c>
      <c r="F32" s="430">
        <f>OUT_1!F32</f>
        <v>45.002819240000001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17413.06799087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193.38983461000001</v>
      </c>
      <c r="AS32" s="430">
        <f>OUT_1!AS32</f>
        <v>19176.378930855004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11818.748954279999</v>
      </c>
      <c r="E33" s="436">
        <f t="shared" si="1"/>
        <v>8882.5482627100009</v>
      </c>
      <c r="F33" s="436">
        <f t="shared" si="1"/>
        <v>45.002819240000001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103.2071186</v>
      </c>
      <c r="E36" s="430">
        <f>OUT_1!E36</f>
        <v>15.764274110000001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80.497076839999991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118.97139270999999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241.58007492000002</v>
      </c>
      <c r="E37" s="430">
        <f>OUT_1!E37</f>
        <v>46.437774210000001</v>
      </c>
      <c r="F37" s="430">
        <f>OUT_1!F37</f>
        <v>45.002819240000001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91.185535739999992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82.481980239999999</v>
      </c>
      <c r="AS37" s="430">
        <f>OUT_1!AS37</f>
        <v>288.017849125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681.70392194999988</v>
      </c>
      <c r="E38" s="430">
        <f>OUT_1!E38</f>
        <v>354.43758897999999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1015.63751094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1025.8895109349999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1026.4911154699998</v>
      </c>
      <c r="E39" s="430">
        <f>OUT_1!E39</f>
        <v>416.6396373</v>
      </c>
      <c r="F39" s="430">
        <f>OUT_1!F39</f>
        <v>55.983141700000004</v>
      </c>
      <c r="G39" s="430">
        <f>OUT_1!G39</f>
        <v>69.34751390000001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1187.3201235199999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109.97597365</v>
      </c>
      <c r="AS39" s="430">
        <f>OUT_1!AS39</f>
        <v>1432.8787527699999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416.6396373</v>
      </c>
      <c r="F40" s="436">
        <f t="shared" si="2"/>
        <v>55.983141700000004</v>
      </c>
      <c r="G40" s="436">
        <f t="shared" si="2"/>
        <v>69.34751390000001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12845.24006975</v>
      </c>
      <c r="E42" s="430">
        <f t="shared" si="3"/>
        <v>9299.1879000100016</v>
      </c>
      <c r="F42" s="430">
        <f t="shared" si="3"/>
        <v>100.98596094000001</v>
      </c>
      <c r="G42" s="430">
        <f t="shared" si="3"/>
        <v>69.34751390000001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18600.38811439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303.36580825999999</v>
      </c>
      <c r="AS42" s="430">
        <f t="shared" si="3"/>
        <v>20609.257683625005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74384.769645220003</v>
      </c>
      <c r="E47" s="431">
        <f t="shared" si="4"/>
        <v>31343.584294390006</v>
      </c>
      <c r="F47" s="431">
        <f t="shared" si="4"/>
        <v>1285.5104403600003</v>
      </c>
      <c r="G47" s="431">
        <f t="shared" si="4"/>
        <v>362.35916231000004</v>
      </c>
      <c r="H47" s="431">
        <f t="shared" si="4"/>
        <v>480.36134559999994</v>
      </c>
      <c r="I47" s="431">
        <f t="shared" si="4"/>
        <v>40.263617679999996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4.0106456000000001</v>
      </c>
      <c r="R47" s="431">
        <f t="shared" si="4"/>
        <v>9.1459800000000008E-2</v>
      </c>
      <c r="S47" s="431">
        <f t="shared" si="4"/>
        <v>0</v>
      </c>
      <c r="T47" s="431">
        <f t="shared" si="4"/>
        <v>12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28.358008470000001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65040.24049915003</v>
      </c>
      <c r="AK47" s="431">
        <f t="shared" si="4"/>
        <v>0</v>
      </c>
      <c r="AL47" s="431">
        <f t="shared" si="4"/>
        <v>0.25032113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2.2074263799999998</v>
      </c>
      <c r="AR47" s="431">
        <f t="shared" si="4"/>
        <v>565.9153887299999</v>
      </c>
      <c r="AS47" s="431">
        <f t="shared" si="4"/>
        <v>86786.432127410008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74384.769645220003</v>
      </c>
      <c r="E48" s="390">
        <f t="shared" si="5"/>
        <v>31343.584294390006</v>
      </c>
      <c r="F48" s="390">
        <f t="shared" si="5"/>
        <v>1285.5104403600003</v>
      </c>
      <c r="G48" s="390">
        <f t="shared" si="5"/>
        <v>362.35916231000004</v>
      </c>
      <c r="H48" s="390">
        <f t="shared" si="5"/>
        <v>480.36134559999994</v>
      </c>
      <c r="I48" s="390">
        <f t="shared" si="5"/>
        <v>40.263617679999996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апреля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9652.1468534399974</v>
      </c>
      <c r="E18" s="430">
        <f>OUT_4!E18</f>
        <v>5876.6882305000054</v>
      </c>
      <c r="F18" s="430">
        <f>OUT_4!F18</f>
        <v>134.43663350999998</v>
      </c>
      <c r="G18" s="430">
        <f>OUT_4!G18</f>
        <v>403.23375770999996</v>
      </c>
      <c r="H18" s="430">
        <f>OUT_4!H18</f>
        <v>7899.8567741400002</v>
      </c>
      <c r="I18" s="430">
        <f>OUT_4!I18</f>
        <v>0</v>
      </c>
      <c r="J18" s="430">
        <f>OUT_4!J18</f>
        <v>27.797752959999997</v>
      </c>
      <c r="K18" s="430">
        <f>OUT_4!K18</f>
        <v>91.173639750000007</v>
      </c>
      <c r="L18" s="430">
        <f>OUT_4!L18</f>
        <v>0</v>
      </c>
      <c r="M18" s="430">
        <f>OUT_4!M18</f>
        <v>10083.178364109997</v>
      </c>
      <c r="N18" s="430">
        <f>OUT_4!N18</f>
        <v>13867.718644390006</v>
      </c>
      <c r="O18" s="430">
        <f>OUT_4!O18</f>
        <v>134.43663350999998</v>
      </c>
    </row>
    <row r="19" spans="1:16" s="376" customFormat="1" ht="15">
      <c r="A19" s="385"/>
      <c r="B19" s="444" t="s">
        <v>158</v>
      </c>
      <c r="C19" s="445"/>
      <c r="D19" s="430">
        <f>OUT_4!D19</f>
        <v>31942.149879820008</v>
      </c>
      <c r="E19" s="430">
        <f>OUT_4!E19</f>
        <v>9816.1077634300018</v>
      </c>
      <c r="F19" s="430">
        <f>OUT_4!F19</f>
        <v>536.62262607999992</v>
      </c>
      <c r="G19" s="430">
        <f>OUT_4!G19</f>
        <v>3179.0317932400017</v>
      </c>
      <c r="H19" s="430">
        <f>OUT_4!H19</f>
        <v>7255.9919310499999</v>
      </c>
      <c r="I19" s="430">
        <f>OUT_4!I19</f>
        <v>0</v>
      </c>
      <c r="J19" s="430">
        <f>OUT_4!J19</f>
        <v>138.32582302500001</v>
      </c>
      <c r="K19" s="430">
        <f>OUT_4!K19</f>
        <v>149.69202609999996</v>
      </c>
      <c r="L19" s="430">
        <f>OUT_4!L19</f>
        <v>0</v>
      </c>
      <c r="M19" s="430">
        <f>OUT_4!M19</f>
        <v>35259.507496085011</v>
      </c>
      <c r="N19" s="430">
        <f>OUT_4!N19</f>
        <v>17221.791720580004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6557.7960714350038</v>
      </c>
      <c r="E20" s="430">
        <f>OUT_4!E20</f>
        <v>1649.8372968000003</v>
      </c>
      <c r="F20" s="430">
        <f>OUT_4!F20</f>
        <v>11.389088749999999</v>
      </c>
      <c r="G20" s="430">
        <f>OUT_4!G20</f>
        <v>110.76178987500002</v>
      </c>
      <c r="H20" s="430">
        <f>OUT_4!H20</f>
        <v>315.40512581000002</v>
      </c>
      <c r="I20" s="430">
        <f>OUT_4!I20</f>
        <v>12.097759030000001</v>
      </c>
      <c r="J20" s="430">
        <f>OUT_4!J20</f>
        <v>858.26612428499993</v>
      </c>
      <c r="K20" s="430">
        <f>OUT_4!K20</f>
        <v>152.45280295999999</v>
      </c>
      <c r="L20" s="430">
        <f>OUT_4!L20</f>
        <v>15.170583690000001</v>
      </c>
      <c r="M20" s="430">
        <f>OUT_4!M20</f>
        <v>7526.8239855950042</v>
      </c>
      <c r="N20" s="430">
        <f>OUT_4!N20</f>
        <v>2117.6952255700003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48152.092804695014</v>
      </c>
      <c r="E21" s="431">
        <f>OUT_4!E21</f>
        <v>17342.633290730009</v>
      </c>
      <c r="F21" s="431">
        <f>OUT_4!F21</f>
        <v>682.44834833999994</v>
      </c>
      <c r="G21" s="431">
        <f>OUT_4!G21</f>
        <v>3693.0273408250018</v>
      </c>
      <c r="H21" s="431">
        <f>OUT_4!H21</f>
        <v>15471.253831000002</v>
      </c>
      <c r="I21" s="431">
        <f>OUT_4!I21</f>
        <v>12.097759030000001</v>
      </c>
      <c r="J21" s="431">
        <f>OUT_4!J21</f>
        <v>1024.38970027</v>
      </c>
      <c r="K21" s="431">
        <f>OUT_4!K21</f>
        <v>393.31846880999996</v>
      </c>
      <c r="L21" s="431">
        <f>OUT_4!L21</f>
        <v>15.170583690000001</v>
      </c>
      <c r="M21" s="431">
        <f>OUT_4!M21</f>
        <v>52869.509845790009</v>
      </c>
      <c r="N21" s="431">
        <f>OUT_4!N21</f>
        <v>33207.205590540012</v>
      </c>
      <c r="O21" s="431">
        <f>OUT_4!O21</f>
        <v>709.7166910599999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14825.45938747</v>
      </c>
      <c r="E15" s="227">
        <v>3634.8838694599999</v>
      </c>
      <c r="F15" s="225">
        <v>153.54337838000001</v>
      </c>
      <c r="G15" s="227">
        <v>109.10657507000002</v>
      </c>
      <c r="H15" s="227">
        <v>59.763064149999998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>
        <v>9.1459800000000008E-2</v>
      </c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12499.283494870007</v>
      </c>
      <c r="AK15" s="227"/>
      <c r="AL15" s="227"/>
      <c r="AM15" s="227"/>
      <c r="AN15" s="227"/>
      <c r="AO15" s="227"/>
      <c r="AP15" s="227"/>
      <c r="AQ15" s="227"/>
      <c r="AR15" s="227">
        <v>21.470205709999998</v>
      </c>
      <c r="AS15" s="295">
        <f>SUM(D15:AR15)/2</f>
        <v>15663.271717455003</v>
      </c>
    </row>
    <row r="16" spans="1:62" s="23" customFormat="1" ht="18" customHeight="1">
      <c r="A16" s="26"/>
      <c r="B16" s="51" t="s">
        <v>106</v>
      </c>
      <c r="C16" s="328"/>
      <c r="D16" s="227">
        <v>40183.175088000004</v>
      </c>
      <c r="E16" s="227">
        <v>14239.803931780003</v>
      </c>
      <c r="F16" s="227">
        <v>786.93204309000009</v>
      </c>
      <c r="G16" s="227">
        <v>137.93469664</v>
      </c>
      <c r="H16" s="227">
        <v>420.59828144999994</v>
      </c>
      <c r="I16" s="225">
        <v>20.575603279999999</v>
      </c>
      <c r="J16" s="227"/>
      <c r="K16" s="227"/>
      <c r="L16" s="227"/>
      <c r="M16" s="227"/>
      <c r="N16" s="227"/>
      <c r="O16" s="227"/>
      <c r="P16" s="227"/>
      <c r="Q16" s="227">
        <v>4.0106456000000001</v>
      </c>
      <c r="R16" s="227"/>
      <c r="S16" s="227"/>
      <c r="T16" s="227">
        <v>12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>
        <v>28543.252572570018</v>
      </c>
      <c r="AK16" s="227"/>
      <c r="AL16" s="227">
        <v>0.25032113</v>
      </c>
      <c r="AM16" s="227"/>
      <c r="AN16" s="227"/>
      <c r="AO16" s="227"/>
      <c r="AP16" s="227"/>
      <c r="AQ16" s="227">
        <v>1.1034712099999999</v>
      </c>
      <c r="AR16" s="227">
        <v>240.12388390999999</v>
      </c>
      <c r="AS16" s="295">
        <f>SUM(D16:AR16)/2</f>
        <v>42294.880269330002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6530.8950999999961</v>
      </c>
      <c r="E17" s="227">
        <v>4169.7085931399997</v>
      </c>
      <c r="F17" s="227">
        <v>244.04905795000002</v>
      </c>
      <c r="G17" s="227">
        <v>45.970376699999989</v>
      </c>
      <c r="H17" s="227"/>
      <c r="I17" s="227">
        <v>19.688014399999997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28.358008470000001</v>
      </c>
      <c r="AB17" s="227"/>
      <c r="AC17" s="227"/>
      <c r="AD17" s="227"/>
      <c r="AE17" s="227"/>
      <c r="AF17" s="227"/>
      <c r="AG17" s="227"/>
      <c r="AH17" s="227"/>
      <c r="AI17" s="227"/>
      <c r="AJ17" s="227">
        <v>5397.3163173200028</v>
      </c>
      <c r="AK17" s="227"/>
      <c r="AL17" s="227"/>
      <c r="AM17" s="227"/>
      <c r="AN17" s="227"/>
      <c r="AO17" s="227"/>
      <c r="AP17" s="227"/>
      <c r="AQ17" s="227">
        <v>1.1039551699999999</v>
      </c>
      <c r="AR17" s="227">
        <v>0.95549084999999989</v>
      </c>
      <c r="AS17" s="295">
        <f>SUM(D17:AR17)/2</f>
        <v>8219.0224569999991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61539.529575469998</v>
      </c>
      <c r="E18" s="295">
        <f t="shared" si="0"/>
        <v>22044.396394380004</v>
      </c>
      <c r="F18" s="295">
        <f t="shared" si="0"/>
        <v>1184.5244794200003</v>
      </c>
      <c r="G18" s="295">
        <f t="shared" si="0"/>
        <v>293.01164841000002</v>
      </c>
      <c r="H18" s="295">
        <f t="shared" si="0"/>
        <v>480.36134559999994</v>
      </c>
      <c r="I18" s="295">
        <f t="shared" si="0"/>
        <v>40.263617679999996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4.0106456000000001</v>
      </c>
      <c r="R18" s="295">
        <f t="shared" si="0"/>
        <v>9.1459800000000008E-2</v>
      </c>
      <c r="S18" s="295">
        <f t="shared" si="0"/>
        <v>0</v>
      </c>
      <c r="T18" s="295">
        <f t="shared" si="0"/>
        <v>12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28.358008470000001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46439.85238476003</v>
      </c>
      <c r="AK18" s="295">
        <f t="shared" si="0"/>
        <v>0</v>
      </c>
      <c r="AL18" s="295">
        <f t="shared" si="0"/>
        <v>0.25032113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2.2074263799999998</v>
      </c>
      <c r="AR18" s="295">
        <f t="shared" si="0"/>
        <v>262.54958046999997</v>
      </c>
      <c r="AS18" s="295">
        <f>SUM(D18:AR18)/2</f>
        <v>66177.174443784999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66177.174443784999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4457.5128175</v>
      </c>
      <c r="E29" s="227">
        <v>3845.57771435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8275.4267865999991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8303.0905318500008</v>
      </c>
    </row>
    <row r="30" spans="1:62" s="17" customFormat="1" ht="18" customHeight="1">
      <c r="A30" s="24"/>
      <c r="B30" s="51" t="s">
        <v>106</v>
      </c>
      <c r="C30" s="25"/>
      <c r="D30" s="227">
        <v>7030.8615398900001</v>
      </c>
      <c r="E30" s="227">
        <v>4927.4199077900012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8746.0399115399996</v>
      </c>
      <c r="AK30" s="227"/>
      <c r="AL30" s="227"/>
      <c r="AM30" s="227"/>
      <c r="AN30" s="227"/>
      <c r="AO30" s="227"/>
      <c r="AP30" s="227"/>
      <c r="AQ30" s="227"/>
      <c r="AR30" s="227">
        <v>165.72608936</v>
      </c>
      <c r="AS30" s="295">
        <f>SUM(D30:AR30)/2</f>
        <v>10435.02372429</v>
      </c>
    </row>
    <row r="31" spans="1:62" s="17" customFormat="1" ht="18" customHeight="1">
      <c r="A31" s="20"/>
      <c r="B31" s="51" t="s">
        <v>107</v>
      </c>
      <c r="C31" s="25"/>
      <c r="D31" s="227">
        <v>330.37459689000002</v>
      </c>
      <c r="E31" s="227">
        <v>109.55064057</v>
      </c>
      <c r="F31" s="227">
        <v>45.002819240000001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391.60129272999995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438.26467471499996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11818.748954279999</v>
      </c>
      <c r="E32" s="295">
        <f t="shared" si="2"/>
        <v>8882.5482627100009</v>
      </c>
      <c r="F32" s="295">
        <f t="shared" si="2"/>
        <v>45.002819240000001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17413.06799087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193.38983461000001</v>
      </c>
      <c r="AS32" s="295">
        <f>SUM(D32:AR32)/2</f>
        <v>19176.378930855004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19176.378930855004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103.2071186</v>
      </c>
      <c r="E36" s="227">
        <v>15.764274110000001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80.497076839999991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118.97139270999999</v>
      </c>
    </row>
    <row r="37" spans="1:62" s="17" customFormat="1" ht="18" customHeight="1">
      <c r="A37" s="24"/>
      <c r="B37" s="51" t="s">
        <v>106</v>
      </c>
      <c r="C37" s="25"/>
      <c r="D37" s="227">
        <v>241.58007492000002</v>
      </c>
      <c r="E37" s="227">
        <v>46.437774210000001</v>
      </c>
      <c r="F37" s="227">
        <v>45.002819240000001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91.185535739999992</v>
      </c>
      <c r="AK37" s="227"/>
      <c r="AL37" s="227"/>
      <c r="AM37" s="227"/>
      <c r="AN37" s="227"/>
      <c r="AO37" s="227"/>
      <c r="AP37" s="227"/>
      <c r="AQ37" s="227"/>
      <c r="AR37" s="227">
        <v>82.481980239999999</v>
      </c>
      <c r="AS37" s="295">
        <f>SUM(D37:AR37)/2</f>
        <v>288.017849125</v>
      </c>
    </row>
    <row r="38" spans="1:62" s="17" customFormat="1" ht="18" customHeight="1">
      <c r="A38" s="20"/>
      <c r="B38" s="51" t="s">
        <v>107</v>
      </c>
      <c r="C38" s="25"/>
      <c r="D38" s="227">
        <v>681.70392194999988</v>
      </c>
      <c r="E38" s="227">
        <v>354.43758897999999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1015.63751094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1025.8895109349999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1026.4911154699998</v>
      </c>
      <c r="E39" s="295">
        <f t="shared" si="3"/>
        <v>416.6396373</v>
      </c>
      <c r="F39" s="295">
        <f t="shared" si="3"/>
        <v>55.983141700000004</v>
      </c>
      <c r="G39" s="295">
        <f t="shared" si="3"/>
        <v>69.34751390000001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1187.3201235199999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109.97597365</v>
      </c>
      <c r="AS39" s="295">
        <f>SUM(D39:AR39)/2</f>
        <v>1432.8787527699999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1432.8787527699999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12845.24006975</v>
      </c>
      <c r="E42" s="295">
        <f>+SUM(E39,E32)</f>
        <v>9299.1879000100016</v>
      </c>
      <c r="F42" s="295">
        <f>+SUM(F39,F32)</f>
        <v>100.98596094000001</v>
      </c>
      <c r="G42" s="295">
        <f>+SUM(G39,G32)</f>
        <v>69.34751390000001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18600.38811439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303.36580825999999</v>
      </c>
      <c r="AS42" s="295">
        <f>SUM(D42:AR42)/2</f>
        <v>20609.257683625001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74384.769645220003</v>
      </c>
      <c r="E46" s="296">
        <f t="shared" si="5"/>
        <v>31343.584294390006</v>
      </c>
      <c r="F46" s="296">
        <f t="shared" si="5"/>
        <v>1285.5104403600003</v>
      </c>
      <c r="G46" s="296">
        <f t="shared" si="5"/>
        <v>362.35916231000004</v>
      </c>
      <c r="H46" s="296">
        <f t="shared" si="5"/>
        <v>480.36134559999994</v>
      </c>
      <c r="I46" s="296">
        <f t="shared" si="5"/>
        <v>40.263617679999996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4.0106456000000001</v>
      </c>
      <c r="R46" s="296">
        <f t="shared" si="5"/>
        <v>9.1459800000000008E-2</v>
      </c>
      <c r="S46" s="296">
        <f t="shared" si="5"/>
        <v>0</v>
      </c>
      <c r="T46" s="296">
        <f t="shared" si="5"/>
        <v>12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28.358008470000001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65040.24049915003</v>
      </c>
      <c r="AK46" s="296">
        <f t="shared" si="5"/>
        <v>0</v>
      </c>
      <c r="AL46" s="296">
        <f t="shared" si="5"/>
        <v>0.25032113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2.2074263799999998</v>
      </c>
      <c r="AR46" s="296">
        <f t="shared" si="5"/>
        <v>565.9153887299999</v>
      </c>
      <c r="AS46" s="296">
        <f>+SUM(AS42,AS25,AS18,AS44)</f>
        <v>86786.432127409993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86786.432127410008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2019-10-01T14:03:59Z</dcterms:created>
  <dcterms:modified xsi:type="dcterms:W3CDTF">2019-10-01T14:04:00Z</dcterms:modified>
  <cp:category/>
</cp:coreProperties>
</file>