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activeTab="2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'A1'!$A:$M</definedName>
    <definedName name="_xlnm.Print_Area" localSheetId="9">A1_RUS!$A:$M</definedName>
    <definedName name="_xlnm.Print_Area" localSheetId="19">'A2'!$A$1:$L$58</definedName>
    <definedName name="_xlnm.Print_Area" localSheetId="10">A2_RUS!$A$8:$L$58</definedName>
    <definedName name="_xlnm.Print_Area" localSheetId="20">'A3'!$A$1:$M$61</definedName>
    <definedName name="_xlnm.Print_Area" localSheetId="11">A3_RUS!$A$8:$M$61</definedName>
    <definedName name="_xlnm.Print_Area" localSheetId="21">'A4'!$A$1:$AR$58</definedName>
    <definedName name="_xlnm.Print_Area" localSheetId="12">A4_RUS!$A$4:$AR$60</definedName>
    <definedName name="_xlnm.Print_Area" localSheetId="23">'A6'!$A$1:$L$54</definedName>
    <definedName name="_xlnm.Print_Area" localSheetId="14">A6_RUS!$A$8:$L$54</definedName>
    <definedName name="_xlnm.Print_Area" localSheetId="24">'A7'!$A$1:$M$65</definedName>
    <definedName name="_xlnm.Print_Area" localSheetId="15">A7_RUS!$A$8:$M$61</definedName>
    <definedName name="_xlnm.Print_Area" localSheetId="25">'A8'!$A$1:$AR$53</definedName>
    <definedName name="_xlnm.Print_Area" localSheetId="16">A8_RUS!$A$1:$AR$48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19" l="1"/>
  <c r="E13" i="19"/>
  <c r="F13" i="19"/>
  <c r="G13" i="19"/>
  <c r="H13" i="19"/>
  <c r="I13" i="19"/>
  <c r="J13" i="19"/>
  <c r="K13" i="19"/>
  <c r="L13" i="19"/>
  <c r="M14" i="19"/>
  <c r="M13" i="19" s="1"/>
  <c r="M13" i="10" s="1"/>
  <c r="M15" i="19"/>
  <c r="D16" i="19"/>
  <c r="E16" i="19"/>
  <c r="F16" i="19"/>
  <c r="G16" i="19"/>
  <c r="H16" i="19"/>
  <c r="I16" i="19"/>
  <c r="J16" i="19"/>
  <c r="K16" i="19"/>
  <c r="L16" i="19"/>
  <c r="M17" i="19"/>
  <c r="M17" i="10" s="1"/>
  <c r="M18" i="19"/>
  <c r="D19" i="19"/>
  <c r="E19" i="19"/>
  <c r="F19" i="19"/>
  <c r="G19" i="19"/>
  <c r="H19" i="19"/>
  <c r="H22" i="19" s="1"/>
  <c r="I19" i="19"/>
  <c r="I22" i="19" s="1"/>
  <c r="I22" i="10" s="1"/>
  <c r="J19" i="19"/>
  <c r="K19" i="19"/>
  <c r="K22" i="19" s="1"/>
  <c r="K22" i="10" s="1"/>
  <c r="L19" i="19"/>
  <c r="M20" i="19"/>
  <c r="M21" i="19"/>
  <c r="D22" i="19"/>
  <c r="E22" i="19"/>
  <c r="F22" i="19"/>
  <c r="G22" i="19"/>
  <c r="L22" i="19"/>
  <c r="D25" i="19"/>
  <c r="E25" i="19"/>
  <c r="F25" i="19"/>
  <c r="G25" i="19"/>
  <c r="H25" i="19"/>
  <c r="I25" i="19"/>
  <c r="J25" i="19"/>
  <c r="K25" i="19"/>
  <c r="L25" i="19"/>
  <c r="L25" i="10" s="1"/>
  <c r="M26" i="19"/>
  <c r="M27" i="19"/>
  <c r="D28" i="19"/>
  <c r="E28" i="19"/>
  <c r="F28" i="19"/>
  <c r="M28" i="19" s="1"/>
  <c r="M28" i="10" s="1"/>
  <c r="G28" i="19"/>
  <c r="H28" i="19"/>
  <c r="H28" i="10" s="1"/>
  <c r="I28" i="19"/>
  <c r="J28" i="19"/>
  <c r="K28" i="19"/>
  <c r="L28" i="19"/>
  <c r="M29" i="19"/>
  <c r="M30" i="19"/>
  <c r="D31" i="19"/>
  <c r="E31" i="19"/>
  <c r="E34" i="19" s="1"/>
  <c r="E34" i="10" s="1"/>
  <c r="F31" i="19"/>
  <c r="G31" i="19"/>
  <c r="H31" i="19"/>
  <c r="I31" i="19"/>
  <c r="J31" i="19"/>
  <c r="J34" i="19" s="1"/>
  <c r="J34" i="10" s="1"/>
  <c r="K31" i="19"/>
  <c r="K34" i="19" s="1"/>
  <c r="K34" i="10" s="1"/>
  <c r="L31" i="19"/>
  <c r="M32" i="19"/>
  <c r="M33" i="19"/>
  <c r="F34" i="19"/>
  <c r="G34" i="19"/>
  <c r="I34" i="19"/>
  <c r="M36" i="19"/>
  <c r="M37" i="19"/>
  <c r="M38" i="19"/>
  <c r="D41" i="19"/>
  <c r="E41" i="19"/>
  <c r="F41" i="19"/>
  <c r="G41" i="19"/>
  <c r="H41" i="19"/>
  <c r="I41" i="19"/>
  <c r="J41" i="19"/>
  <c r="K41" i="19"/>
  <c r="K41" i="10" s="1"/>
  <c r="L41" i="19"/>
  <c r="M42" i="19"/>
  <c r="M43" i="19"/>
  <c r="D44" i="19"/>
  <c r="E44" i="19"/>
  <c r="F44" i="19"/>
  <c r="G44" i="19"/>
  <c r="H44" i="19"/>
  <c r="I44" i="19"/>
  <c r="J44" i="19"/>
  <c r="K44" i="19"/>
  <c r="L44" i="19"/>
  <c r="M45" i="19"/>
  <c r="M46" i="19"/>
  <c r="M46" i="10" s="1"/>
  <c r="D47" i="19"/>
  <c r="E47" i="19"/>
  <c r="F47" i="19"/>
  <c r="G47" i="19"/>
  <c r="H47" i="19"/>
  <c r="I47" i="19"/>
  <c r="I50" i="19" s="1"/>
  <c r="I50" i="10" s="1"/>
  <c r="J47" i="19"/>
  <c r="J50" i="19" s="1"/>
  <c r="J50" i="10" s="1"/>
  <c r="K47" i="19"/>
  <c r="L47" i="19"/>
  <c r="L50" i="19" s="1"/>
  <c r="L50" i="10" s="1"/>
  <c r="M48" i="19"/>
  <c r="M49" i="19"/>
  <c r="E50" i="19"/>
  <c r="F50" i="19"/>
  <c r="H50" i="19"/>
  <c r="M52" i="19"/>
  <c r="M53" i="19"/>
  <c r="M54" i="19"/>
  <c r="D13" i="10"/>
  <c r="E13" i="10"/>
  <c r="F13" i="10"/>
  <c r="G13" i="10"/>
  <c r="H13" i="10"/>
  <c r="I13" i="10"/>
  <c r="J13" i="10"/>
  <c r="K13" i="10"/>
  <c r="L13" i="10"/>
  <c r="D14" i="10"/>
  <c r="E14" i="10"/>
  <c r="F14" i="10"/>
  <c r="G14" i="10"/>
  <c r="H14" i="10"/>
  <c r="I14" i="10"/>
  <c r="J14" i="10"/>
  <c r="K14" i="10"/>
  <c r="L14" i="10"/>
  <c r="M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L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K19" i="10"/>
  <c r="L19" i="10"/>
  <c r="D20" i="10"/>
  <c r="E20" i="10"/>
  <c r="F20" i="10"/>
  <c r="G20" i="10"/>
  <c r="H20" i="10"/>
  <c r="I20" i="10"/>
  <c r="J20" i="10"/>
  <c r="K20" i="10"/>
  <c r="L20" i="10"/>
  <c r="M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G22" i="10"/>
  <c r="H22" i="10"/>
  <c r="L22" i="10"/>
  <c r="E23" i="10"/>
  <c r="F23" i="10"/>
  <c r="G23" i="10"/>
  <c r="H23" i="10"/>
  <c r="I23" i="10"/>
  <c r="J23" i="10"/>
  <c r="K23" i="10"/>
  <c r="L23" i="10"/>
  <c r="M23" i="10"/>
  <c r="D24" i="10"/>
  <c r="E24" i="10"/>
  <c r="F24" i="10"/>
  <c r="G24" i="10"/>
  <c r="H24" i="10"/>
  <c r="I24" i="10"/>
  <c r="J24" i="10"/>
  <c r="K24" i="10"/>
  <c r="L24" i="10"/>
  <c r="M24" i="10"/>
  <c r="E25" i="10"/>
  <c r="F25" i="10"/>
  <c r="G25" i="10"/>
  <c r="H25" i="10"/>
  <c r="I25" i="10"/>
  <c r="J25" i="10"/>
  <c r="K25" i="10"/>
  <c r="D26" i="10"/>
  <c r="E26" i="10"/>
  <c r="F26" i="10"/>
  <c r="G26" i="10"/>
  <c r="H26" i="10"/>
  <c r="I26" i="10"/>
  <c r="J26" i="10"/>
  <c r="K26" i="10"/>
  <c r="L26" i="10"/>
  <c r="M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L29" i="10"/>
  <c r="M29" i="10"/>
  <c r="D30" i="10"/>
  <c r="E30" i="10"/>
  <c r="F30" i="10"/>
  <c r="G30" i="10"/>
  <c r="H30" i="10"/>
  <c r="I30" i="10"/>
  <c r="J30" i="10"/>
  <c r="K30" i="10"/>
  <c r="L30" i="10"/>
  <c r="M30" i="10"/>
  <c r="E31" i="10"/>
  <c r="F31" i="10"/>
  <c r="G31" i="10"/>
  <c r="H31" i="10"/>
  <c r="I31" i="10"/>
  <c r="J31" i="10"/>
  <c r="K31" i="10"/>
  <c r="D32" i="10"/>
  <c r="E32" i="10"/>
  <c r="F32" i="10"/>
  <c r="G32" i="10"/>
  <c r="H32" i="10"/>
  <c r="I32" i="10"/>
  <c r="J32" i="10"/>
  <c r="K32" i="10"/>
  <c r="L32" i="10"/>
  <c r="M32" i="10"/>
  <c r="D33" i="10"/>
  <c r="E33" i="10"/>
  <c r="F33" i="10"/>
  <c r="G33" i="10"/>
  <c r="H33" i="10"/>
  <c r="I33" i="10"/>
  <c r="J33" i="10"/>
  <c r="K33" i="10"/>
  <c r="L33" i="10"/>
  <c r="M33" i="10"/>
  <c r="F34" i="10"/>
  <c r="G34" i="10"/>
  <c r="I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K36" i="10"/>
  <c r="L36" i="10"/>
  <c r="M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D39" i="10"/>
  <c r="E39" i="10"/>
  <c r="F39" i="10"/>
  <c r="G39" i="10"/>
  <c r="H39" i="10"/>
  <c r="I39" i="10"/>
  <c r="J39" i="10"/>
  <c r="K39" i="10"/>
  <c r="L39" i="10"/>
  <c r="M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L41" i="10"/>
  <c r="D42" i="10"/>
  <c r="E42" i="10"/>
  <c r="F42" i="10"/>
  <c r="G42" i="10"/>
  <c r="H42" i="10"/>
  <c r="I42" i="10"/>
  <c r="J42" i="10"/>
  <c r="K42" i="10"/>
  <c r="L42" i="10"/>
  <c r="M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H44" i="10"/>
  <c r="I44" i="10"/>
  <c r="J44" i="10"/>
  <c r="K44" i="10"/>
  <c r="L44" i="10"/>
  <c r="D45" i="10"/>
  <c r="E45" i="10"/>
  <c r="F45" i="10"/>
  <c r="G45" i="10"/>
  <c r="H45" i="10"/>
  <c r="I45" i="10"/>
  <c r="J45" i="10"/>
  <c r="K45" i="10"/>
  <c r="L45" i="10"/>
  <c r="M45" i="10"/>
  <c r="D46" i="10"/>
  <c r="E46" i="10"/>
  <c r="F46" i="10"/>
  <c r="G46" i="10"/>
  <c r="H46" i="10"/>
  <c r="I46" i="10"/>
  <c r="J46" i="10"/>
  <c r="K46" i="10"/>
  <c r="L46" i="10"/>
  <c r="D47" i="10"/>
  <c r="E47" i="10"/>
  <c r="F47" i="10"/>
  <c r="G47" i="10"/>
  <c r="H47" i="10"/>
  <c r="I47" i="10"/>
  <c r="J47" i="10"/>
  <c r="L47" i="10"/>
  <c r="D48" i="10"/>
  <c r="E48" i="10"/>
  <c r="F48" i="10"/>
  <c r="G48" i="10"/>
  <c r="H48" i="10"/>
  <c r="I48" i="10"/>
  <c r="J48" i="10"/>
  <c r="K48" i="10"/>
  <c r="L48" i="10"/>
  <c r="M48" i="10"/>
  <c r="D49" i="10"/>
  <c r="E49" i="10"/>
  <c r="F49" i="10"/>
  <c r="G49" i="10"/>
  <c r="H49" i="10"/>
  <c r="I49" i="10"/>
  <c r="J49" i="10"/>
  <c r="K49" i="10"/>
  <c r="L49" i="10"/>
  <c r="M49" i="10"/>
  <c r="E50" i="10"/>
  <c r="F50" i="10"/>
  <c r="H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D54" i="10"/>
  <c r="E54" i="10"/>
  <c r="F54" i="10"/>
  <c r="G54" i="10"/>
  <c r="H54" i="10"/>
  <c r="I54" i="10"/>
  <c r="J54" i="10"/>
  <c r="K54" i="10"/>
  <c r="L54" i="10"/>
  <c r="M54" i="10"/>
  <c r="H6" i="20"/>
  <c r="D13" i="20"/>
  <c r="E13" i="20"/>
  <c r="F13" i="20"/>
  <c r="G13" i="20"/>
  <c r="H13" i="20"/>
  <c r="I13" i="20"/>
  <c r="J13" i="20"/>
  <c r="K13" i="20"/>
  <c r="K13" i="11" s="1"/>
  <c r="L14" i="20"/>
  <c r="L14" i="11" s="1"/>
  <c r="L15" i="20"/>
  <c r="D16" i="20"/>
  <c r="E16" i="20"/>
  <c r="L16" i="20" s="1"/>
  <c r="L16" i="11" s="1"/>
  <c r="F16" i="20"/>
  <c r="G16" i="20"/>
  <c r="H16" i="20"/>
  <c r="H16" i="11" s="1"/>
  <c r="I16" i="20"/>
  <c r="I22" i="20" s="1"/>
  <c r="I22" i="11" s="1"/>
  <c r="J16" i="20"/>
  <c r="K16" i="20"/>
  <c r="L17" i="20"/>
  <c r="L18" i="20"/>
  <c r="D19" i="20"/>
  <c r="E19" i="20"/>
  <c r="E19" i="11" s="1"/>
  <c r="F19" i="20"/>
  <c r="F22" i="20" s="1"/>
  <c r="F22" i="11" s="1"/>
  <c r="G19" i="20"/>
  <c r="H19" i="20"/>
  <c r="H22" i="20" s="1"/>
  <c r="I19" i="20"/>
  <c r="J19" i="20"/>
  <c r="K19" i="20"/>
  <c r="L20" i="20"/>
  <c r="L20" i="11" s="1"/>
  <c r="L21" i="20"/>
  <c r="D22" i="20"/>
  <c r="D25" i="20"/>
  <c r="E25" i="20"/>
  <c r="F25" i="20"/>
  <c r="G25" i="20"/>
  <c r="H25" i="20"/>
  <c r="I25" i="20"/>
  <c r="I25" i="11" s="1"/>
  <c r="J25" i="20"/>
  <c r="K25" i="20"/>
  <c r="K25" i="11" s="1"/>
  <c r="L26" i="20"/>
  <c r="L27" i="20"/>
  <c r="D28" i="20"/>
  <c r="E28" i="20"/>
  <c r="F28" i="20"/>
  <c r="F28" i="11" s="1"/>
  <c r="G28" i="20"/>
  <c r="G34" i="20" s="1"/>
  <c r="G34" i="11" s="1"/>
  <c r="H28" i="20"/>
  <c r="I28" i="20"/>
  <c r="J28" i="20"/>
  <c r="K28" i="20"/>
  <c r="L29" i="20"/>
  <c r="L30" i="20"/>
  <c r="L30" i="11" s="1"/>
  <c r="D31" i="20"/>
  <c r="D34" i="20" s="1"/>
  <c r="E31" i="20"/>
  <c r="F31" i="20"/>
  <c r="F34" i="20" s="1"/>
  <c r="F34" i="11" s="1"/>
  <c r="G31" i="20"/>
  <c r="H31" i="20"/>
  <c r="I31" i="20"/>
  <c r="J31" i="20"/>
  <c r="K31" i="20"/>
  <c r="K31" i="11" s="1"/>
  <c r="L32" i="20"/>
  <c r="L32" i="11" s="1"/>
  <c r="L33" i="20"/>
  <c r="J34" i="20"/>
  <c r="J34" i="11" s="1"/>
  <c r="L36" i="20"/>
  <c r="L37" i="20"/>
  <c r="L38" i="20"/>
  <c r="D41" i="20"/>
  <c r="D50" i="20" s="1"/>
  <c r="E41" i="20"/>
  <c r="F41" i="20"/>
  <c r="G41" i="20"/>
  <c r="H41" i="20"/>
  <c r="I41" i="20"/>
  <c r="J41" i="20"/>
  <c r="K41" i="20"/>
  <c r="L42" i="20"/>
  <c r="L43" i="20"/>
  <c r="L43" i="11" s="1"/>
  <c r="D44" i="20"/>
  <c r="E44" i="20"/>
  <c r="F44" i="20"/>
  <c r="G44" i="20"/>
  <c r="H44" i="20"/>
  <c r="I44" i="20"/>
  <c r="J44" i="20"/>
  <c r="J50" i="20" s="1"/>
  <c r="J50" i="11" s="1"/>
  <c r="K44" i="20"/>
  <c r="L45" i="20"/>
  <c r="L46" i="20"/>
  <c r="D47" i="20"/>
  <c r="E47" i="20"/>
  <c r="F47" i="20"/>
  <c r="G47" i="20"/>
  <c r="G50" i="20" s="1"/>
  <c r="G50" i="11" s="1"/>
  <c r="H47" i="20"/>
  <c r="I47" i="20"/>
  <c r="I50" i="20" s="1"/>
  <c r="I50" i="11" s="1"/>
  <c r="J47" i="20"/>
  <c r="K47" i="20"/>
  <c r="L48" i="20"/>
  <c r="L49" i="20"/>
  <c r="E50" i="20"/>
  <c r="E50" i="11" s="1"/>
  <c r="L52" i="20"/>
  <c r="L52" i="11" s="1"/>
  <c r="L53" i="20"/>
  <c r="L54" i="20"/>
  <c r="D13" i="11"/>
  <c r="F13" i="11"/>
  <c r="G13" i="11"/>
  <c r="H13" i="11"/>
  <c r="I13" i="11"/>
  <c r="J13" i="11"/>
  <c r="D14" i="11"/>
  <c r="E14" i="11"/>
  <c r="F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I16" i="11"/>
  <c r="K16" i="11"/>
  <c r="D17" i="11"/>
  <c r="E17" i="11"/>
  <c r="F17" i="11"/>
  <c r="G17" i="11"/>
  <c r="H17" i="11"/>
  <c r="I17" i="11"/>
  <c r="J17" i="11"/>
  <c r="K17" i="11"/>
  <c r="L17" i="11"/>
  <c r="D18" i="11"/>
  <c r="E18" i="11"/>
  <c r="F18" i="11"/>
  <c r="G18" i="11"/>
  <c r="H18" i="11"/>
  <c r="I18" i="11"/>
  <c r="J18" i="11"/>
  <c r="K18" i="11"/>
  <c r="L18" i="11"/>
  <c r="D19" i="11"/>
  <c r="F19" i="11"/>
  <c r="H19" i="11"/>
  <c r="I19" i="11"/>
  <c r="J19" i="11"/>
  <c r="K19" i="11"/>
  <c r="D20" i="11"/>
  <c r="E20" i="11"/>
  <c r="F20" i="11"/>
  <c r="G20" i="11"/>
  <c r="H20" i="11"/>
  <c r="I20" i="11"/>
  <c r="J20" i="11"/>
  <c r="K20" i="11"/>
  <c r="D21" i="11"/>
  <c r="E21" i="11"/>
  <c r="F21" i="11"/>
  <c r="G21" i="11"/>
  <c r="H21" i="11"/>
  <c r="I21" i="11"/>
  <c r="J21" i="11"/>
  <c r="K21" i="11"/>
  <c r="L21" i="11"/>
  <c r="H22" i="11"/>
  <c r="D23" i="11"/>
  <c r="E23" i="11"/>
  <c r="F23" i="11"/>
  <c r="G23" i="11"/>
  <c r="H23" i="11"/>
  <c r="I23" i="11"/>
  <c r="J23" i="11"/>
  <c r="K23" i="11"/>
  <c r="L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J25" i="11"/>
  <c r="D26" i="11"/>
  <c r="E26" i="11"/>
  <c r="F26" i="11"/>
  <c r="G26" i="11"/>
  <c r="H26" i="11"/>
  <c r="I26" i="11"/>
  <c r="J26" i="11"/>
  <c r="K26" i="11"/>
  <c r="L26" i="11"/>
  <c r="D27" i="11"/>
  <c r="E27" i="11"/>
  <c r="F27" i="11"/>
  <c r="G27" i="11"/>
  <c r="H27" i="11"/>
  <c r="I27" i="11"/>
  <c r="J27" i="11"/>
  <c r="K27" i="11"/>
  <c r="L27" i="11"/>
  <c r="D28" i="11"/>
  <c r="E28" i="11"/>
  <c r="G28" i="11"/>
  <c r="I28" i="11"/>
  <c r="J28" i="11"/>
  <c r="K28" i="11"/>
  <c r="D29" i="11"/>
  <c r="E29" i="11"/>
  <c r="F29" i="11"/>
  <c r="G29" i="11"/>
  <c r="H29" i="11"/>
  <c r="I29" i="11"/>
  <c r="J29" i="11"/>
  <c r="K29" i="11"/>
  <c r="L29" i="11"/>
  <c r="D30" i="11"/>
  <c r="E30" i="11"/>
  <c r="F30" i="11"/>
  <c r="G30" i="11"/>
  <c r="H30" i="11"/>
  <c r="I30" i="11"/>
  <c r="J30" i="11"/>
  <c r="K30" i="11"/>
  <c r="D31" i="11"/>
  <c r="F31" i="11"/>
  <c r="G31" i="11"/>
  <c r="H31" i="11"/>
  <c r="I31" i="11"/>
  <c r="J31" i="11"/>
  <c r="D32" i="11"/>
  <c r="E32" i="11"/>
  <c r="F32" i="11"/>
  <c r="G32" i="11"/>
  <c r="H32" i="11"/>
  <c r="I32" i="11"/>
  <c r="J32" i="11"/>
  <c r="K32" i="11"/>
  <c r="D33" i="11"/>
  <c r="E33" i="11"/>
  <c r="F33" i="11"/>
  <c r="G33" i="11"/>
  <c r="H33" i="11"/>
  <c r="I33" i="11"/>
  <c r="J33" i="11"/>
  <c r="K33" i="11"/>
  <c r="L33" i="11"/>
  <c r="D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L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J39" i="11"/>
  <c r="K39" i="11"/>
  <c r="L39" i="11"/>
  <c r="D40" i="11"/>
  <c r="E40" i="11"/>
  <c r="F40" i="11"/>
  <c r="G40" i="11"/>
  <c r="H40" i="11"/>
  <c r="I40" i="11"/>
  <c r="J40" i="11"/>
  <c r="K40" i="11"/>
  <c r="L40" i="11"/>
  <c r="D41" i="11"/>
  <c r="E41" i="11"/>
  <c r="G41" i="11"/>
  <c r="H41" i="11"/>
  <c r="I41" i="11"/>
  <c r="J41" i="11"/>
  <c r="K41" i="11"/>
  <c r="D42" i="11"/>
  <c r="E42" i="11"/>
  <c r="F42" i="11"/>
  <c r="G42" i="11"/>
  <c r="H42" i="11"/>
  <c r="I42" i="11"/>
  <c r="J42" i="11"/>
  <c r="K42" i="11"/>
  <c r="L42" i="11"/>
  <c r="D43" i="11"/>
  <c r="E43" i="11"/>
  <c r="F43" i="11"/>
  <c r="G43" i="11"/>
  <c r="H43" i="11"/>
  <c r="I43" i="11"/>
  <c r="J43" i="11"/>
  <c r="K43" i="11"/>
  <c r="D44" i="11"/>
  <c r="E44" i="11"/>
  <c r="F44" i="11"/>
  <c r="G44" i="11"/>
  <c r="H44" i="11"/>
  <c r="I44" i="11"/>
  <c r="J44" i="11"/>
  <c r="D45" i="11"/>
  <c r="E45" i="11"/>
  <c r="F45" i="11"/>
  <c r="G45" i="11"/>
  <c r="H45" i="11"/>
  <c r="I45" i="11"/>
  <c r="J45" i="11"/>
  <c r="K45" i="11"/>
  <c r="L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I47" i="11"/>
  <c r="J47" i="11"/>
  <c r="K47" i="11"/>
  <c r="D48" i="11"/>
  <c r="E48" i="11"/>
  <c r="F48" i="11"/>
  <c r="G48" i="11"/>
  <c r="H48" i="11"/>
  <c r="I48" i="11"/>
  <c r="J48" i="11"/>
  <c r="K48" i="11"/>
  <c r="L48" i="11"/>
  <c r="D49" i="11"/>
  <c r="E49" i="11"/>
  <c r="F49" i="11"/>
  <c r="G49" i="11"/>
  <c r="H49" i="11"/>
  <c r="I49" i="11"/>
  <c r="J49" i="11"/>
  <c r="K49" i="11"/>
  <c r="L49" i="11"/>
  <c r="D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I6" i="21"/>
  <c r="D13" i="21"/>
  <c r="K13" i="21" s="1"/>
  <c r="K13" i="12" s="1"/>
  <c r="E13" i="21"/>
  <c r="F13" i="21"/>
  <c r="G13" i="21"/>
  <c r="H13" i="21"/>
  <c r="I13" i="21"/>
  <c r="J13" i="21"/>
  <c r="L13" i="21"/>
  <c r="K14" i="21"/>
  <c r="K15" i="21"/>
  <c r="M15" i="21"/>
  <c r="D16" i="21"/>
  <c r="E16" i="21"/>
  <c r="F16" i="21"/>
  <c r="G16" i="21"/>
  <c r="H16" i="21"/>
  <c r="I16" i="21"/>
  <c r="J16" i="21"/>
  <c r="L16" i="21"/>
  <c r="K17" i="21"/>
  <c r="M17" i="21" s="1"/>
  <c r="K18" i="21"/>
  <c r="D19" i="21"/>
  <c r="E19" i="21"/>
  <c r="F19" i="21"/>
  <c r="G19" i="21"/>
  <c r="G22" i="21" s="1"/>
  <c r="G22" i="12" s="1"/>
  <c r="H19" i="21"/>
  <c r="I19" i="21"/>
  <c r="J19" i="21"/>
  <c r="L19" i="21"/>
  <c r="K20" i="21"/>
  <c r="M20" i="21"/>
  <c r="K21" i="21"/>
  <c r="M21" i="21" s="1"/>
  <c r="M21" i="12" s="1"/>
  <c r="D22" i="21"/>
  <c r="I22" i="21"/>
  <c r="L22" i="21"/>
  <c r="D25" i="21"/>
  <c r="E25" i="21"/>
  <c r="F25" i="21"/>
  <c r="G25" i="21"/>
  <c r="H25" i="21"/>
  <c r="I25" i="21"/>
  <c r="J25" i="21"/>
  <c r="J25" i="12" s="1"/>
  <c r="L25" i="21"/>
  <c r="K26" i="21"/>
  <c r="M26" i="21"/>
  <c r="K27" i="21"/>
  <c r="M27" i="21" s="1"/>
  <c r="M27" i="12" s="1"/>
  <c r="D28" i="21"/>
  <c r="E28" i="21"/>
  <c r="F28" i="21"/>
  <c r="G28" i="21"/>
  <c r="H28" i="21"/>
  <c r="I28" i="21"/>
  <c r="I34" i="21" s="1"/>
  <c r="I34" i="12" s="1"/>
  <c r="J28" i="21"/>
  <c r="L28" i="21"/>
  <c r="L28" i="12" s="1"/>
  <c r="K29" i="21"/>
  <c r="M29" i="21"/>
  <c r="M28" i="21" s="1"/>
  <c r="M28" i="12" s="1"/>
  <c r="K30" i="21"/>
  <c r="M30" i="21"/>
  <c r="D31" i="21"/>
  <c r="D34" i="21" s="1"/>
  <c r="E31" i="21"/>
  <c r="F31" i="21"/>
  <c r="G31" i="21"/>
  <c r="H31" i="21"/>
  <c r="I31" i="21"/>
  <c r="J31" i="21"/>
  <c r="L31" i="21"/>
  <c r="L34" i="21" s="1"/>
  <c r="L34" i="12" s="1"/>
  <c r="K32" i="21"/>
  <c r="K33" i="21"/>
  <c r="M33" i="21"/>
  <c r="E34" i="21"/>
  <c r="G34" i="21"/>
  <c r="H34" i="21"/>
  <c r="H34" i="12" s="1"/>
  <c r="K36" i="21"/>
  <c r="M36" i="21" s="1"/>
  <c r="M36" i="12" s="1"/>
  <c r="K37" i="21"/>
  <c r="K38" i="21"/>
  <c r="D41" i="21"/>
  <c r="E41" i="21"/>
  <c r="F41" i="21"/>
  <c r="G41" i="21"/>
  <c r="H41" i="21"/>
  <c r="H41" i="12" s="1"/>
  <c r="I41" i="21"/>
  <c r="J41" i="21"/>
  <c r="L41" i="21"/>
  <c r="K42" i="21"/>
  <c r="M42" i="21" s="1"/>
  <c r="K43" i="21"/>
  <c r="D44" i="21"/>
  <c r="E44" i="21"/>
  <c r="F44" i="21"/>
  <c r="G44" i="21"/>
  <c r="H44" i="21"/>
  <c r="I44" i="21"/>
  <c r="J44" i="21"/>
  <c r="J44" i="12" s="1"/>
  <c r="L44" i="21"/>
  <c r="K45" i="21"/>
  <c r="M45" i="21"/>
  <c r="K46" i="21"/>
  <c r="M46" i="21" s="1"/>
  <c r="M46" i="12" s="1"/>
  <c r="D47" i="21"/>
  <c r="E47" i="21"/>
  <c r="F47" i="21"/>
  <c r="G47" i="21"/>
  <c r="G50" i="21" s="1"/>
  <c r="G50" i="12" s="1"/>
  <c r="H47" i="21"/>
  <c r="I47" i="21"/>
  <c r="I50" i="21" s="1"/>
  <c r="I50" i="12" s="1"/>
  <c r="J47" i="21"/>
  <c r="L47" i="21"/>
  <c r="K48" i="21"/>
  <c r="M48" i="21"/>
  <c r="M47" i="21" s="1"/>
  <c r="K49" i="21"/>
  <c r="M49" i="21"/>
  <c r="F50" i="21"/>
  <c r="F50" i="12" s="1"/>
  <c r="K52" i="21"/>
  <c r="K53" i="21"/>
  <c r="K54" i="21"/>
  <c r="M54" i="21"/>
  <c r="D13" i="12"/>
  <c r="E13" i="12"/>
  <c r="F13" i="12"/>
  <c r="G13" i="12"/>
  <c r="H13" i="12"/>
  <c r="I13" i="12"/>
  <c r="J13" i="12"/>
  <c r="L13" i="12"/>
  <c r="D14" i="12"/>
  <c r="E14" i="12"/>
  <c r="F14" i="12"/>
  <c r="G14" i="12"/>
  <c r="H14" i="12"/>
  <c r="I14" i="12"/>
  <c r="J14" i="12"/>
  <c r="L14" i="12"/>
  <c r="D15" i="12"/>
  <c r="E15" i="12"/>
  <c r="F15" i="12"/>
  <c r="G15" i="12"/>
  <c r="H15" i="12"/>
  <c r="I15" i="12"/>
  <c r="J15" i="12"/>
  <c r="K15" i="12"/>
  <c r="L15" i="12"/>
  <c r="M15" i="12"/>
  <c r="D16" i="12"/>
  <c r="E16" i="12"/>
  <c r="F16" i="12"/>
  <c r="G16" i="12"/>
  <c r="H16" i="12"/>
  <c r="I16" i="12"/>
  <c r="J16" i="12"/>
  <c r="L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L18" i="12"/>
  <c r="D19" i="12"/>
  <c r="E19" i="12"/>
  <c r="F19" i="12"/>
  <c r="G19" i="12"/>
  <c r="H19" i="12"/>
  <c r="I19" i="12"/>
  <c r="L19" i="12"/>
  <c r="D20" i="12"/>
  <c r="E20" i="12"/>
  <c r="F20" i="12"/>
  <c r="G20" i="12"/>
  <c r="H20" i="12"/>
  <c r="I20" i="12"/>
  <c r="J20" i="12"/>
  <c r="K20" i="12"/>
  <c r="L20" i="12"/>
  <c r="M20" i="12"/>
  <c r="D21" i="12"/>
  <c r="E21" i="12"/>
  <c r="F21" i="12"/>
  <c r="G21" i="12"/>
  <c r="H21" i="12"/>
  <c r="I21" i="12"/>
  <c r="J21" i="12"/>
  <c r="K21" i="12"/>
  <c r="L21" i="12"/>
  <c r="D22" i="12"/>
  <c r="I22" i="12"/>
  <c r="L22" i="12"/>
  <c r="D23" i="12"/>
  <c r="E23" i="12"/>
  <c r="F23" i="12"/>
  <c r="G23" i="12"/>
  <c r="H23" i="12"/>
  <c r="I23" i="12"/>
  <c r="J23" i="12"/>
  <c r="K23" i="12"/>
  <c r="L23" i="12"/>
  <c r="M23" i="12"/>
  <c r="D24" i="12"/>
  <c r="E24" i="12"/>
  <c r="F24" i="12"/>
  <c r="G24" i="12"/>
  <c r="H24" i="12"/>
  <c r="I24" i="12"/>
  <c r="J24" i="12"/>
  <c r="K24" i="12"/>
  <c r="L24" i="12"/>
  <c r="M24" i="12"/>
  <c r="D25" i="12"/>
  <c r="E25" i="12"/>
  <c r="F25" i="12"/>
  <c r="G25" i="12"/>
  <c r="H25" i="12"/>
  <c r="I25" i="12"/>
  <c r="L25" i="12"/>
  <c r="D26" i="12"/>
  <c r="E26" i="12"/>
  <c r="F26" i="12"/>
  <c r="G26" i="12"/>
  <c r="H26" i="12"/>
  <c r="I26" i="12"/>
  <c r="J26" i="12"/>
  <c r="K26" i="12"/>
  <c r="L26" i="12"/>
  <c r="M26" i="12"/>
  <c r="D27" i="12"/>
  <c r="E27" i="12"/>
  <c r="F27" i="12"/>
  <c r="G27" i="12"/>
  <c r="H27" i="12"/>
  <c r="I27" i="12"/>
  <c r="J27" i="12"/>
  <c r="K27" i="12"/>
  <c r="L27" i="12"/>
  <c r="E28" i="12"/>
  <c r="F28" i="12"/>
  <c r="G28" i="12"/>
  <c r="H28" i="12"/>
  <c r="I28" i="12"/>
  <c r="J28" i="12"/>
  <c r="D29" i="12"/>
  <c r="E29" i="12"/>
  <c r="F29" i="12"/>
  <c r="G29" i="12"/>
  <c r="H29" i="12"/>
  <c r="I29" i="12"/>
  <c r="J29" i="12"/>
  <c r="K29" i="12"/>
  <c r="L29" i="12"/>
  <c r="M29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G31" i="12"/>
  <c r="H31" i="12"/>
  <c r="I31" i="12"/>
  <c r="J31" i="12"/>
  <c r="L31" i="12"/>
  <c r="D32" i="12"/>
  <c r="E32" i="12"/>
  <c r="F32" i="12"/>
  <c r="G32" i="12"/>
  <c r="H32" i="12"/>
  <c r="I32" i="12"/>
  <c r="J32" i="12"/>
  <c r="L32" i="12"/>
  <c r="D33" i="12"/>
  <c r="E33" i="12"/>
  <c r="F33" i="12"/>
  <c r="G33" i="12"/>
  <c r="H33" i="12"/>
  <c r="I33" i="12"/>
  <c r="J33" i="12"/>
  <c r="K33" i="12"/>
  <c r="L33" i="12"/>
  <c r="M33" i="12"/>
  <c r="D34" i="12"/>
  <c r="E34" i="12"/>
  <c r="G34" i="12"/>
  <c r="D35" i="12"/>
  <c r="E35" i="12"/>
  <c r="F35" i="12"/>
  <c r="G35" i="12"/>
  <c r="H35" i="12"/>
  <c r="I35" i="12"/>
  <c r="J35" i="12"/>
  <c r="K35" i="12"/>
  <c r="L35" i="12"/>
  <c r="M35" i="12"/>
  <c r="D36" i="12"/>
  <c r="E36" i="12"/>
  <c r="F36" i="12"/>
  <c r="G36" i="12"/>
  <c r="H36" i="12"/>
  <c r="I36" i="12"/>
  <c r="J36" i="12"/>
  <c r="K36" i="12"/>
  <c r="L36" i="12"/>
  <c r="D37" i="12"/>
  <c r="E37" i="12"/>
  <c r="F37" i="12"/>
  <c r="G37" i="12"/>
  <c r="H37" i="12"/>
  <c r="I37" i="12"/>
  <c r="J37" i="12"/>
  <c r="L37" i="12"/>
  <c r="D38" i="12"/>
  <c r="E38" i="12"/>
  <c r="F38" i="12"/>
  <c r="G38" i="12"/>
  <c r="H38" i="12"/>
  <c r="I38" i="12"/>
  <c r="J38" i="12"/>
  <c r="K38" i="12"/>
  <c r="L38" i="12"/>
  <c r="D39" i="12"/>
  <c r="E39" i="12"/>
  <c r="F39" i="12"/>
  <c r="G39" i="12"/>
  <c r="H39" i="12"/>
  <c r="I39" i="12"/>
  <c r="J39" i="12"/>
  <c r="K39" i="12"/>
  <c r="L39" i="12"/>
  <c r="M39" i="12"/>
  <c r="D40" i="12"/>
  <c r="E40" i="12"/>
  <c r="F40" i="12"/>
  <c r="G40" i="12"/>
  <c r="H40" i="12"/>
  <c r="I40" i="12"/>
  <c r="J40" i="12"/>
  <c r="K40" i="12"/>
  <c r="L40" i="12"/>
  <c r="M40" i="12"/>
  <c r="D41" i="12"/>
  <c r="E41" i="12"/>
  <c r="F41" i="12"/>
  <c r="G41" i="12"/>
  <c r="I41" i="12"/>
  <c r="J41" i="12"/>
  <c r="L41" i="12"/>
  <c r="D42" i="12"/>
  <c r="E42" i="12"/>
  <c r="F42" i="12"/>
  <c r="G42" i="12"/>
  <c r="H42" i="12"/>
  <c r="I42" i="12"/>
  <c r="J42" i="12"/>
  <c r="K42" i="12"/>
  <c r="L42" i="12"/>
  <c r="D43" i="12"/>
  <c r="E43" i="12"/>
  <c r="F43" i="12"/>
  <c r="G43" i="12"/>
  <c r="H43" i="12"/>
  <c r="I43" i="12"/>
  <c r="J43" i="12"/>
  <c r="L43" i="12"/>
  <c r="D44" i="12"/>
  <c r="E44" i="12"/>
  <c r="F44" i="12"/>
  <c r="G44" i="12"/>
  <c r="H44" i="12"/>
  <c r="I44" i="12"/>
  <c r="L44" i="12"/>
  <c r="D45" i="12"/>
  <c r="E45" i="12"/>
  <c r="F45" i="12"/>
  <c r="G45" i="12"/>
  <c r="H45" i="12"/>
  <c r="I45" i="12"/>
  <c r="J45" i="12"/>
  <c r="K45" i="12"/>
  <c r="L45" i="12"/>
  <c r="M45" i="12"/>
  <c r="D46" i="12"/>
  <c r="E46" i="12"/>
  <c r="F46" i="12"/>
  <c r="G46" i="12"/>
  <c r="H46" i="12"/>
  <c r="I46" i="12"/>
  <c r="J46" i="12"/>
  <c r="K46" i="12"/>
  <c r="L46" i="12"/>
  <c r="E47" i="12"/>
  <c r="F47" i="12"/>
  <c r="G47" i="12"/>
  <c r="H47" i="12"/>
  <c r="I47" i="12"/>
  <c r="J47" i="12"/>
  <c r="D48" i="12"/>
  <c r="E48" i="12"/>
  <c r="F48" i="12"/>
  <c r="G48" i="12"/>
  <c r="H48" i="12"/>
  <c r="I48" i="12"/>
  <c r="J48" i="12"/>
  <c r="K48" i="12"/>
  <c r="L48" i="12"/>
  <c r="M48" i="12"/>
  <c r="D49" i="12"/>
  <c r="E49" i="12"/>
  <c r="F49" i="12"/>
  <c r="G49" i="12"/>
  <c r="H49" i="12"/>
  <c r="I49" i="12"/>
  <c r="J49" i="12"/>
  <c r="K49" i="12"/>
  <c r="L49" i="12"/>
  <c r="M49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L52" i="12"/>
  <c r="D53" i="12"/>
  <c r="E53" i="12"/>
  <c r="F53" i="12"/>
  <c r="G53" i="12"/>
  <c r="H53" i="12"/>
  <c r="I53" i="12"/>
  <c r="J53" i="12"/>
  <c r="K53" i="12"/>
  <c r="L53" i="12"/>
  <c r="D54" i="12"/>
  <c r="E54" i="12"/>
  <c r="F54" i="12"/>
  <c r="G54" i="12"/>
  <c r="H54" i="12"/>
  <c r="I54" i="12"/>
  <c r="J54" i="12"/>
  <c r="K54" i="12"/>
  <c r="L54" i="12"/>
  <c r="M54" i="12"/>
  <c r="R6" i="22"/>
  <c r="D13" i="22"/>
  <c r="E13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R13" i="22"/>
  <c r="S13" i="22"/>
  <c r="T13" i="22"/>
  <c r="U13" i="22"/>
  <c r="V13" i="22"/>
  <c r="W13" i="22"/>
  <c r="X13" i="22"/>
  <c r="Y13" i="22"/>
  <c r="Z13" i="22"/>
  <c r="AA13" i="22"/>
  <c r="AB13" i="22"/>
  <c r="AC13" i="22"/>
  <c r="AD13" i="22"/>
  <c r="AE13" i="22"/>
  <c r="AF13" i="22"/>
  <c r="AG13" i="22"/>
  <c r="AH13" i="22"/>
  <c r="AI13" i="22"/>
  <c r="AJ13" i="22"/>
  <c r="AK13" i="22"/>
  <c r="AL13" i="22"/>
  <c r="AM13" i="22"/>
  <c r="AN13" i="22"/>
  <c r="AO13" i="22"/>
  <c r="AP13" i="22"/>
  <c r="AQ13" i="22"/>
  <c r="AR13" i="22"/>
  <c r="D16" i="22"/>
  <c r="E16" i="22"/>
  <c r="E22" i="22" s="1"/>
  <c r="E22" i="13" s="1"/>
  <c r="F16" i="22"/>
  <c r="G16" i="22"/>
  <c r="H16" i="22"/>
  <c r="H16" i="13" s="1"/>
  <c r="I16" i="22"/>
  <c r="J16" i="22"/>
  <c r="K16" i="22"/>
  <c r="L16" i="22"/>
  <c r="M16" i="22"/>
  <c r="M22" i="22" s="1"/>
  <c r="M22" i="13" s="1"/>
  <c r="N16" i="22"/>
  <c r="O16" i="22"/>
  <c r="P16" i="22"/>
  <c r="P16" i="13" s="1"/>
  <c r="Q16" i="22"/>
  <c r="R16" i="22"/>
  <c r="S16" i="22"/>
  <c r="T16" i="22"/>
  <c r="U16" i="22"/>
  <c r="U22" i="22" s="1"/>
  <c r="U22" i="13" s="1"/>
  <c r="V16" i="22"/>
  <c r="W16" i="22"/>
  <c r="X16" i="22"/>
  <c r="X16" i="13" s="1"/>
  <c r="Y16" i="22"/>
  <c r="Z16" i="22"/>
  <c r="AA16" i="22"/>
  <c r="AB16" i="22"/>
  <c r="AC16" i="22"/>
  <c r="AC22" i="22" s="1"/>
  <c r="AC22" i="13" s="1"/>
  <c r="AD16" i="22"/>
  <c r="AE16" i="22"/>
  <c r="AF16" i="22"/>
  <c r="AF16" i="13" s="1"/>
  <c r="AG16" i="22"/>
  <c r="AH16" i="22"/>
  <c r="AI16" i="22"/>
  <c r="AJ16" i="22"/>
  <c r="AK16" i="22"/>
  <c r="AK22" i="22" s="1"/>
  <c r="AK22" i="13" s="1"/>
  <c r="AL16" i="22"/>
  <c r="AM16" i="22"/>
  <c r="AN16" i="22"/>
  <c r="AN16" i="13" s="1"/>
  <c r="AO16" i="22"/>
  <c r="AP16" i="22"/>
  <c r="AQ16" i="22"/>
  <c r="AR16" i="22"/>
  <c r="D19" i="22"/>
  <c r="D22" i="22" s="1"/>
  <c r="E19" i="22"/>
  <c r="F19" i="22"/>
  <c r="G19" i="22"/>
  <c r="G22" i="22" s="1"/>
  <c r="G22" i="13" s="1"/>
  <c r="H19" i="22"/>
  <c r="I19" i="22"/>
  <c r="J19" i="22"/>
  <c r="J22" i="22" s="1"/>
  <c r="J22" i="13" s="1"/>
  <c r="K19" i="22"/>
  <c r="L19" i="22"/>
  <c r="L22" i="22" s="1"/>
  <c r="M19" i="22"/>
  <c r="N19" i="22"/>
  <c r="O19" i="22"/>
  <c r="O22" i="22" s="1"/>
  <c r="O22" i="13" s="1"/>
  <c r="P19" i="22"/>
  <c r="Q19" i="22"/>
  <c r="R19" i="22"/>
  <c r="R22" i="22" s="1"/>
  <c r="R22" i="13" s="1"/>
  <c r="S19" i="22"/>
  <c r="T19" i="22"/>
  <c r="T22" i="22" s="1"/>
  <c r="U19" i="22"/>
  <c r="V19" i="22"/>
  <c r="W19" i="22"/>
  <c r="W22" i="22" s="1"/>
  <c r="W22" i="13" s="1"/>
  <c r="X19" i="22"/>
  <c r="Y19" i="22"/>
  <c r="Z19" i="22"/>
  <c r="Z22" i="22" s="1"/>
  <c r="Z22" i="13" s="1"/>
  <c r="AA19" i="22"/>
  <c r="AB19" i="22"/>
  <c r="AB22" i="22" s="1"/>
  <c r="AC19" i="22"/>
  <c r="AD19" i="22"/>
  <c r="AE19" i="22"/>
  <c r="AE22" i="22" s="1"/>
  <c r="AE22" i="13" s="1"/>
  <c r="AF19" i="22"/>
  <c r="AG19" i="22"/>
  <c r="AH19" i="22"/>
  <c r="AH22" i="22" s="1"/>
  <c r="AH22" i="13" s="1"/>
  <c r="AI19" i="22"/>
  <c r="AJ19" i="22"/>
  <c r="AJ22" i="22" s="1"/>
  <c r="AK19" i="22"/>
  <c r="AL19" i="22"/>
  <c r="AM19" i="22"/>
  <c r="AM22" i="22" s="1"/>
  <c r="AM22" i="13" s="1"/>
  <c r="AN19" i="22"/>
  <c r="AO19" i="22"/>
  <c r="AP19" i="22"/>
  <c r="AP22" i="22" s="1"/>
  <c r="AP22" i="13" s="1"/>
  <c r="AQ19" i="22"/>
  <c r="AR19" i="22"/>
  <c r="AR22" i="22" s="1"/>
  <c r="F22" i="22"/>
  <c r="F22" i="13" s="1"/>
  <c r="K22" i="22"/>
  <c r="N22" i="22"/>
  <c r="N22" i="13" s="1"/>
  <c r="S22" i="22"/>
  <c r="V22" i="22"/>
  <c r="V22" i="13" s="1"/>
  <c r="AA22" i="22"/>
  <c r="AD22" i="22"/>
  <c r="AD22" i="13" s="1"/>
  <c r="AI22" i="22"/>
  <c r="AL22" i="22"/>
  <c r="AL22" i="13" s="1"/>
  <c r="AQ22" i="22"/>
  <c r="D25" i="22"/>
  <c r="E25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S25" i="22"/>
  <c r="T25" i="22"/>
  <c r="U25" i="22"/>
  <c r="V25" i="22"/>
  <c r="W25" i="22"/>
  <c r="X25" i="22"/>
  <c r="Y25" i="22"/>
  <c r="Z25" i="22"/>
  <c r="AA25" i="22"/>
  <c r="AB25" i="22"/>
  <c r="AC25" i="22"/>
  <c r="AD25" i="22"/>
  <c r="AE25" i="22"/>
  <c r="AF25" i="22"/>
  <c r="AG25" i="22"/>
  <c r="AH25" i="22"/>
  <c r="AI25" i="22"/>
  <c r="AJ25" i="22"/>
  <c r="AK25" i="22"/>
  <c r="AL25" i="22"/>
  <c r="AM25" i="22"/>
  <c r="AN25" i="22"/>
  <c r="AO25" i="22"/>
  <c r="AP25" i="22"/>
  <c r="AQ25" i="22"/>
  <c r="AR25" i="22"/>
  <c r="D28" i="22"/>
  <c r="D28" i="13" s="1"/>
  <c r="E28" i="22"/>
  <c r="F28" i="22"/>
  <c r="G28" i="22"/>
  <c r="H28" i="22"/>
  <c r="I28" i="22"/>
  <c r="I34" i="22" s="1"/>
  <c r="I34" i="13" s="1"/>
  <c r="J28" i="22"/>
  <c r="K28" i="22"/>
  <c r="L28" i="22"/>
  <c r="L28" i="13" s="1"/>
  <c r="M28" i="22"/>
  <c r="N28" i="22"/>
  <c r="O28" i="22"/>
  <c r="P28" i="22"/>
  <c r="Q28" i="22"/>
  <c r="Q34" i="22" s="1"/>
  <c r="Q34" i="13" s="1"/>
  <c r="R28" i="22"/>
  <c r="S28" i="22"/>
  <c r="T28" i="22"/>
  <c r="T28" i="13" s="1"/>
  <c r="U28" i="22"/>
  <c r="V28" i="22"/>
  <c r="W28" i="22"/>
  <c r="X28" i="22"/>
  <c r="Y28" i="22"/>
  <c r="Y34" i="22" s="1"/>
  <c r="Y34" i="13" s="1"/>
  <c r="Z28" i="22"/>
  <c r="AA28" i="22"/>
  <c r="AB28" i="22"/>
  <c r="AB28" i="13" s="1"/>
  <c r="AC28" i="22"/>
  <c r="AD28" i="22"/>
  <c r="AE28" i="22"/>
  <c r="AF28" i="22"/>
  <c r="AG28" i="22"/>
  <c r="AG34" i="22" s="1"/>
  <c r="AG34" i="13" s="1"/>
  <c r="AH28" i="22"/>
  <c r="AI28" i="22"/>
  <c r="AJ28" i="22"/>
  <c r="AJ28" i="13" s="1"/>
  <c r="AK28" i="22"/>
  <c r="AL28" i="22"/>
  <c r="AM28" i="22"/>
  <c r="AN28" i="22"/>
  <c r="AO28" i="22"/>
  <c r="AO34" i="22" s="1"/>
  <c r="AO34" i="13" s="1"/>
  <c r="AP28" i="22"/>
  <c r="AQ28" i="22"/>
  <c r="AR28" i="22"/>
  <c r="AR28" i="13" s="1"/>
  <c r="D31" i="22"/>
  <c r="E31" i="22"/>
  <c r="F31" i="22"/>
  <c r="F34" i="22" s="1"/>
  <c r="F34" i="13" s="1"/>
  <c r="G31" i="22"/>
  <c r="H31" i="22"/>
  <c r="H34" i="22" s="1"/>
  <c r="I31" i="22"/>
  <c r="J31" i="22"/>
  <c r="K31" i="22"/>
  <c r="K34" i="22" s="1"/>
  <c r="K34" i="13" s="1"/>
  <c r="L31" i="22"/>
  <c r="M31" i="22"/>
  <c r="N31" i="22"/>
  <c r="N34" i="22" s="1"/>
  <c r="N34" i="13" s="1"/>
  <c r="O31" i="22"/>
  <c r="P31" i="22"/>
  <c r="P34" i="22" s="1"/>
  <c r="Q31" i="22"/>
  <c r="R31" i="22"/>
  <c r="S31" i="22"/>
  <c r="S34" i="22" s="1"/>
  <c r="S34" i="13" s="1"/>
  <c r="T31" i="22"/>
  <c r="U31" i="22"/>
  <c r="V31" i="22"/>
  <c r="V34" i="22" s="1"/>
  <c r="V34" i="13" s="1"/>
  <c r="W31" i="22"/>
  <c r="X31" i="22"/>
  <c r="X34" i="22" s="1"/>
  <c r="Y31" i="22"/>
  <c r="Z31" i="22"/>
  <c r="AA31" i="22"/>
  <c r="AA34" i="22" s="1"/>
  <c r="AA34" i="13" s="1"/>
  <c r="AB31" i="22"/>
  <c r="AC31" i="22"/>
  <c r="AD31" i="22"/>
  <c r="AD34" i="22" s="1"/>
  <c r="AD34" i="13" s="1"/>
  <c r="AE31" i="22"/>
  <c r="AF31" i="22"/>
  <c r="AF34" i="22" s="1"/>
  <c r="AG31" i="22"/>
  <c r="AH31" i="22"/>
  <c r="AI31" i="22"/>
  <c r="AI34" i="22" s="1"/>
  <c r="AI34" i="13" s="1"/>
  <c r="AJ31" i="22"/>
  <c r="AK31" i="22"/>
  <c r="AL31" i="22"/>
  <c r="AL34" i="22" s="1"/>
  <c r="AL34" i="13" s="1"/>
  <c r="AM31" i="22"/>
  <c r="AN31" i="22"/>
  <c r="AN34" i="22" s="1"/>
  <c r="AO31" i="22"/>
  <c r="AP31" i="22"/>
  <c r="AQ31" i="22"/>
  <c r="AQ34" i="22" s="1"/>
  <c r="AQ34" i="13" s="1"/>
  <c r="AR31" i="22"/>
  <c r="G34" i="22"/>
  <c r="J34" i="22"/>
  <c r="J34" i="13" s="1"/>
  <c r="O34" i="22"/>
  <c r="R34" i="22"/>
  <c r="R34" i="13" s="1"/>
  <c r="W34" i="22"/>
  <c r="Z34" i="22"/>
  <c r="Z34" i="13" s="1"/>
  <c r="AE34" i="22"/>
  <c r="AH34" i="22"/>
  <c r="AH34" i="13" s="1"/>
  <c r="AM34" i="22"/>
  <c r="AP34" i="22"/>
  <c r="AP34" i="13" s="1"/>
  <c r="D41" i="22"/>
  <c r="E41" i="22"/>
  <c r="F41" i="22"/>
  <c r="G41" i="22"/>
  <c r="H41" i="22"/>
  <c r="I41" i="22"/>
  <c r="I50" i="22" s="1"/>
  <c r="J41" i="22"/>
  <c r="K41" i="22"/>
  <c r="L41" i="22"/>
  <c r="M41" i="22"/>
  <c r="N41" i="22"/>
  <c r="O41" i="22"/>
  <c r="P41" i="22"/>
  <c r="Q41" i="22"/>
  <c r="Q50" i="22" s="1"/>
  <c r="R41" i="22"/>
  <c r="S41" i="22"/>
  <c r="T41" i="22"/>
  <c r="U41" i="22"/>
  <c r="V41" i="22"/>
  <c r="W41" i="22"/>
  <c r="X41" i="22"/>
  <c r="Y41" i="22"/>
  <c r="Y50" i="22" s="1"/>
  <c r="Z41" i="22"/>
  <c r="AA41" i="22"/>
  <c r="AB41" i="22"/>
  <c r="AC41" i="22"/>
  <c r="AD41" i="22"/>
  <c r="AE41" i="22"/>
  <c r="AF41" i="22"/>
  <c r="AG41" i="22"/>
  <c r="AG50" i="22" s="1"/>
  <c r="AH41" i="22"/>
  <c r="AI41" i="22"/>
  <c r="AJ41" i="22"/>
  <c r="AK41" i="22"/>
  <c r="AL41" i="22"/>
  <c r="AM41" i="22"/>
  <c r="AN41" i="22"/>
  <c r="AO41" i="22"/>
  <c r="AO50" i="22" s="1"/>
  <c r="AP41" i="22"/>
  <c r="AQ41" i="22"/>
  <c r="AR41" i="22"/>
  <c r="D44" i="22"/>
  <c r="E44" i="22"/>
  <c r="E50" i="22" s="1"/>
  <c r="F44" i="22"/>
  <c r="G44" i="22"/>
  <c r="H44" i="22"/>
  <c r="H44" i="13" s="1"/>
  <c r="I44" i="22"/>
  <c r="J44" i="22"/>
  <c r="K44" i="22"/>
  <c r="L44" i="22"/>
  <c r="M44" i="22"/>
  <c r="M50" i="22" s="1"/>
  <c r="N44" i="22"/>
  <c r="O44" i="22"/>
  <c r="P44" i="22"/>
  <c r="P44" i="13" s="1"/>
  <c r="Q44" i="22"/>
  <c r="R44" i="22"/>
  <c r="S44" i="22"/>
  <c r="T44" i="22"/>
  <c r="U44" i="22"/>
  <c r="U50" i="22" s="1"/>
  <c r="V44" i="22"/>
  <c r="W44" i="22"/>
  <c r="X44" i="22"/>
  <c r="X44" i="13" s="1"/>
  <c r="Y44" i="22"/>
  <c r="Z44" i="22"/>
  <c r="AA44" i="22"/>
  <c r="AB44" i="22"/>
  <c r="AC44" i="22"/>
  <c r="AC50" i="22" s="1"/>
  <c r="AD44" i="22"/>
  <c r="AE44" i="22"/>
  <c r="AF44" i="22"/>
  <c r="AF44" i="13" s="1"/>
  <c r="AG44" i="22"/>
  <c r="AH44" i="22"/>
  <c r="AI44" i="22"/>
  <c r="AJ44" i="22"/>
  <c r="AK44" i="22"/>
  <c r="AK50" i="22" s="1"/>
  <c r="AL44" i="22"/>
  <c r="AM44" i="22"/>
  <c r="AN44" i="22"/>
  <c r="AN44" i="13" s="1"/>
  <c r="AO44" i="22"/>
  <c r="AP44" i="22"/>
  <c r="AQ44" i="22"/>
  <c r="AR44" i="22"/>
  <c r="D47" i="22"/>
  <c r="D50" i="22" s="1"/>
  <c r="D50" i="13" s="1"/>
  <c r="E47" i="22"/>
  <c r="F47" i="22"/>
  <c r="G47" i="22"/>
  <c r="H47" i="22"/>
  <c r="H50" i="22" s="1"/>
  <c r="H50" i="13" s="1"/>
  <c r="I47" i="22"/>
  <c r="J47" i="22"/>
  <c r="J50" i="22" s="1"/>
  <c r="J50" i="13" s="1"/>
  <c r="K47" i="22"/>
  <c r="L47" i="22"/>
  <c r="L50" i="22" s="1"/>
  <c r="L50" i="13" s="1"/>
  <c r="M47" i="22"/>
  <c r="N47" i="22"/>
  <c r="O47" i="22"/>
  <c r="P47" i="22"/>
  <c r="P50" i="22" s="1"/>
  <c r="P50" i="13" s="1"/>
  <c r="Q47" i="22"/>
  <c r="R47" i="22"/>
  <c r="R50" i="22" s="1"/>
  <c r="R50" i="13" s="1"/>
  <c r="S47" i="22"/>
  <c r="T47" i="22"/>
  <c r="T50" i="22" s="1"/>
  <c r="T50" i="13" s="1"/>
  <c r="U47" i="22"/>
  <c r="V47" i="22"/>
  <c r="W47" i="22"/>
  <c r="X47" i="22"/>
  <c r="X50" i="22" s="1"/>
  <c r="X50" i="13" s="1"/>
  <c r="Y47" i="22"/>
  <c r="Z47" i="22"/>
  <c r="Z50" i="22" s="1"/>
  <c r="Z50" i="13" s="1"/>
  <c r="AA47" i="22"/>
  <c r="AB47" i="22"/>
  <c r="AB50" i="22" s="1"/>
  <c r="AB50" i="13" s="1"/>
  <c r="AC47" i="22"/>
  <c r="AD47" i="22"/>
  <c r="AE47" i="22"/>
  <c r="AF47" i="22"/>
  <c r="AF50" i="22" s="1"/>
  <c r="AF50" i="13" s="1"/>
  <c r="AG47" i="22"/>
  <c r="AH47" i="22"/>
  <c r="AH50" i="22" s="1"/>
  <c r="AH50" i="13" s="1"/>
  <c r="AI47" i="22"/>
  <c r="AJ47" i="22"/>
  <c r="AJ50" i="22" s="1"/>
  <c r="AJ50" i="13" s="1"/>
  <c r="AK47" i="22"/>
  <c r="AL47" i="22"/>
  <c r="AM47" i="22"/>
  <c r="AN47" i="22"/>
  <c r="AN50" i="22" s="1"/>
  <c r="AN50" i="13" s="1"/>
  <c r="AO47" i="22"/>
  <c r="AP47" i="22"/>
  <c r="AP50" i="22" s="1"/>
  <c r="AP50" i="13" s="1"/>
  <c r="AQ47" i="22"/>
  <c r="AR47" i="22"/>
  <c r="AR50" i="22" s="1"/>
  <c r="AR50" i="13" s="1"/>
  <c r="F50" i="22"/>
  <c r="K50" i="22"/>
  <c r="N50" i="22"/>
  <c r="S50" i="22"/>
  <c r="V50" i="22"/>
  <c r="AA50" i="22"/>
  <c r="AD50" i="22"/>
  <c r="AI50" i="22"/>
  <c r="AL50" i="22"/>
  <c r="AQ50" i="22"/>
  <c r="D13" i="13"/>
  <c r="E13" i="13"/>
  <c r="F13" i="13"/>
  <c r="G13" i="13"/>
  <c r="H13" i="13"/>
  <c r="J13" i="13"/>
  <c r="K13" i="13"/>
  <c r="L13" i="13"/>
  <c r="M13" i="13"/>
  <c r="N13" i="13"/>
  <c r="O13" i="13"/>
  <c r="P13" i="13"/>
  <c r="R13" i="13"/>
  <c r="S13" i="13"/>
  <c r="T13" i="13"/>
  <c r="U13" i="13"/>
  <c r="V13" i="13"/>
  <c r="W13" i="13"/>
  <c r="X13" i="13"/>
  <c r="Z13" i="13"/>
  <c r="AA13" i="13"/>
  <c r="AB13" i="13"/>
  <c r="AC13" i="13"/>
  <c r="AD13" i="13"/>
  <c r="AE13" i="13"/>
  <c r="AF13" i="13"/>
  <c r="AH13" i="13"/>
  <c r="AI13" i="13"/>
  <c r="AJ13" i="13"/>
  <c r="AK13" i="13"/>
  <c r="AL13" i="13"/>
  <c r="AM13" i="13"/>
  <c r="AN13" i="13"/>
  <c r="AP13" i="13"/>
  <c r="AQ13" i="13"/>
  <c r="AR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I16" i="13"/>
  <c r="J16" i="13"/>
  <c r="K16" i="13"/>
  <c r="L16" i="13"/>
  <c r="M16" i="13"/>
  <c r="N16" i="13"/>
  <c r="O16" i="13"/>
  <c r="Q16" i="13"/>
  <c r="R16" i="13"/>
  <c r="S16" i="13"/>
  <c r="T16" i="13"/>
  <c r="U16" i="13"/>
  <c r="V16" i="13"/>
  <c r="W16" i="13"/>
  <c r="Y16" i="13"/>
  <c r="Z16" i="13"/>
  <c r="AA16" i="13"/>
  <c r="AB16" i="13"/>
  <c r="AC16" i="13"/>
  <c r="AD16" i="13"/>
  <c r="AE16" i="13"/>
  <c r="AG16" i="13"/>
  <c r="AH16" i="13"/>
  <c r="AI16" i="13"/>
  <c r="AJ16" i="13"/>
  <c r="AK16" i="13"/>
  <c r="AL16" i="13"/>
  <c r="AM16" i="13"/>
  <c r="AO16" i="13"/>
  <c r="AP16" i="13"/>
  <c r="AQ16" i="13"/>
  <c r="AR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K22" i="13"/>
  <c r="L22" i="13"/>
  <c r="S22" i="13"/>
  <c r="T22" i="13"/>
  <c r="AA22" i="13"/>
  <c r="AB22" i="13"/>
  <c r="AI22" i="13"/>
  <c r="AJ22" i="13"/>
  <c r="AQ22" i="13"/>
  <c r="AR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F25" i="13"/>
  <c r="G25" i="13"/>
  <c r="H25" i="13"/>
  <c r="I25" i="13"/>
  <c r="J25" i="13"/>
  <c r="K25" i="13"/>
  <c r="L25" i="13"/>
  <c r="N25" i="13"/>
  <c r="O25" i="13"/>
  <c r="P25" i="13"/>
  <c r="Q25" i="13"/>
  <c r="R25" i="13"/>
  <c r="S25" i="13"/>
  <c r="T25" i="13"/>
  <c r="V25" i="13"/>
  <c r="W25" i="13"/>
  <c r="X25" i="13"/>
  <c r="Y25" i="13"/>
  <c r="Z25" i="13"/>
  <c r="AA25" i="13"/>
  <c r="AB25" i="13"/>
  <c r="AD25" i="13"/>
  <c r="AE25" i="13"/>
  <c r="AF25" i="13"/>
  <c r="AG25" i="13"/>
  <c r="AH25" i="13"/>
  <c r="AI25" i="13"/>
  <c r="AJ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E28" i="13"/>
  <c r="F28" i="13"/>
  <c r="G28" i="13"/>
  <c r="H28" i="13"/>
  <c r="I28" i="13"/>
  <c r="J28" i="13"/>
  <c r="K28" i="13"/>
  <c r="M28" i="13"/>
  <c r="N28" i="13"/>
  <c r="O28" i="13"/>
  <c r="P28" i="13"/>
  <c r="Q28" i="13"/>
  <c r="R28" i="13"/>
  <c r="S28" i="13"/>
  <c r="U28" i="13"/>
  <c r="V28" i="13"/>
  <c r="W28" i="13"/>
  <c r="X28" i="13"/>
  <c r="Y28" i="13"/>
  <c r="Z28" i="13"/>
  <c r="AA28" i="13"/>
  <c r="AC28" i="13"/>
  <c r="AD28" i="13"/>
  <c r="AE28" i="13"/>
  <c r="AF28" i="13"/>
  <c r="AG28" i="13"/>
  <c r="AH28" i="13"/>
  <c r="AI28" i="13"/>
  <c r="AK28" i="13"/>
  <c r="AL28" i="13"/>
  <c r="AM28" i="13"/>
  <c r="AN28" i="13"/>
  <c r="AO28" i="13"/>
  <c r="AP28" i="13"/>
  <c r="AQ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Q29" i="13"/>
  <c r="AR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AM32" i="13"/>
  <c r="AN32" i="13"/>
  <c r="AO32" i="13"/>
  <c r="AP32" i="13"/>
  <c r="AQ32" i="13"/>
  <c r="AR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G34" i="13"/>
  <c r="H34" i="13"/>
  <c r="O34" i="13"/>
  <c r="P34" i="13"/>
  <c r="W34" i="13"/>
  <c r="X34" i="13"/>
  <c r="AE34" i="13"/>
  <c r="AF34" i="13"/>
  <c r="AM34" i="13"/>
  <c r="AN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I44" i="13"/>
  <c r="J44" i="13"/>
  <c r="K44" i="13"/>
  <c r="L44" i="13"/>
  <c r="M44" i="13"/>
  <c r="N44" i="13"/>
  <c r="O44" i="13"/>
  <c r="Q44" i="13"/>
  <c r="R44" i="13"/>
  <c r="S44" i="13"/>
  <c r="T44" i="13"/>
  <c r="U44" i="13"/>
  <c r="V44" i="13"/>
  <c r="W44" i="13"/>
  <c r="Y44" i="13"/>
  <c r="Z44" i="13"/>
  <c r="AA44" i="13"/>
  <c r="AB44" i="13"/>
  <c r="AC44" i="13"/>
  <c r="AD44" i="13"/>
  <c r="AE44" i="13"/>
  <c r="AG44" i="13"/>
  <c r="AH44" i="13"/>
  <c r="AI44" i="13"/>
  <c r="AJ44" i="13"/>
  <c r="AK44" i="13"/>
  <c r="AL44" i="13"/>
  <c r="AM44" i="13"/>
  <c r="AO44" i="13"/>
  <c r="AP44" i="13"/>
  <c r="AQ44" i="13"/>
  <c r="AR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H47" i="13"/>
  <c r="I47" i="13"/>
  <c r="J47" i="13"/>
  <c r="K47" i="13"/>
  <c r="L47" i="13"/>
  <c r="M47" i="13"/>
  <c r="N47" i="13"/>
  <c r="P47" i="13"/>
  <c r="Q47" i="13"/>
  <c r="R47" i="13"/>
  <c r="S47" i="13"/>
  <c r="T47" i="13"/>
  <c r="U47" i="13"/>
  <c r="V47" i="13"/>
  <c r="X47" i="13"/>
  <c r="Y47" i="13"/>
  <c r="Z47" i="13"/>
  <c r="AA47" i="13"/>
  <c r="AB47" i="13"/>
  <c r="AC47" i="13"/>
  <c r="AD47" i="13"/>
  <c r="AF47" i="13"/>
  <c r="AG47" i="13"/>
  <c r="AH47" i="13"/>
  <c r="AI47" i="13"/>
  <c r="AJ47" i="13"/>
  <c r="AK47" i="13"/>
  <c r="AL47" i="13"/>
  <c r="AN47" i="13"/>
  <c r="AO47" i="13"/>
  <c r="AP47" i="13"/>
  <c r="AQ47" i="13"/>
  <c r="AR47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AK48" i="13"/>
  <c r="AL48" i="13"/>
  <c r="AM48" i="13"/>
  <c r="AN48" i="13"/>
  <c r="AO48" i="13"/>
  <c r="AP48" i="13"/>
  <c r="AQ48" i="13"/>
  <c r="AR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E50" i="13"/>
  <c r="F50" i="13"/>
  <c r="I50" i="13"/>
  <c r="K50" i="13"/>
  <c r="M50" i="13"/>
  <c r="N50" i="13"/>
  <c r="Q50" i="13"/>
  <c r="S50" i="13"/>
  <c r="U50" i="13"/>
  <c r="V50" i="13"/>
  <c r="Y50" i="13"/>
  <c r="AA50" i="13"/>
  <c r="AC50" i="13"/>
  <c r="AD50" i="13"/>
  <c r="AG50" i="13"/>
  <c r="AI50" i="13"/>
  <c r="AK50" i="13"/>
  <c r="AL50" i="13"/>
  <c r="AO50" i="13"/>
  <c r="AQ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H6" i="23"/>
  <c r="D25" i="23"/>
  <c r="E25" i="23"/>
  <c r="F25" i="23"/>
  <c r="G25" i="23"/>
  <c r="H25" i="23"/>
  <c r="I25" i="23"/>
  <c r="I25" i="14" s="1"/>
  <c r="J25" i="23"/>
  <c r="K25" i="23"/>
  <c r="L25" i="23"/>
  <c r="M26" i="23"/>
  <c r="M25" i="23" s="1"/>
  <c r="M25" i="14" s="1"/>
  <c r="M27" i="23"/>
  <c r="D28" i="23"/>
  <c r="E28" i="23"/>
  <c r="E28" i="14" s="1"/>
  <c r="F28" i="23"/>
  <c r="G28" i="23"/>
  <c r="H28" i="23"/>
  <c r="I28" i="23"/>
  <c r="J28" i="23"/>
  <c r="J28" i="14" s="1"/>
  <c r="K28" i="23"/>
  <c r="L28" i="23"/>
  <c r="M28" i="23"/>
  <c r="M28" i="14" s="1"/>
  <c r="M29" i="23"/>
  <c r="M30" i="23"/>
  <c r="D31" i="23"/>
  <c r="E31" i="23"/>
  <c r="F31" i="23"/>
  <c r="F34" i="23" s="1"/>
  <c r="F34" i="14" s="1"/>
  <c r="G31" i="23"/>
  <c r="G34" i="23" s="1"/>
  <c r="G34" i="14" s="1"/>
  <c r="H31" i="23"/>
  <c r="H34" i="23" s="1"/>
  <c r="H34" i="14" s="1"/>
  <c r="I31" i="23"/>
  <c r="J31" i="23"/>
  <c r="K31" i="23"/>
  <c r="L31" i="23"/>
  <c r="M32" i="23"/>
  <c r="M33" i="23"/>
  <c r="D34" i="23"/>
  <c r="E34" i="23"/>
  <c r="J34" i="23"/>
  <c r="K34" i="23"/>
  <c r="L34" i="23"/>
  <c r="D37" i="23"/>
  <c r="E37" i="23"/>
  <c r="F37" i="23"/>
  <c r="G37" i="23"/>
  <c r="H37" i="23"/>
  <c r="H37" i="14" s="1"/>
  <c r="I37" i="23"/>
  <c r="J37" i="23"/>
  <c r="K37" i="23"/>
  <c r="K37" i="14" s="1"/>
  <c r="L37" i="23"/>
  <c r="M37" i="23"/>
  <c r="M38" i="23"/>
  <c r="M39" i="23"/>
  <c r="D40" i="23"/>
  <c r="D40" i="14" s="1"/>
  <c r="E40" i="23"/>
  <c r="E40" i="14" s="1"/>
  <c r="F40" i="23"/>
  <c r="G40" i="23"/>
  <c r="H40" i="23"/>
  <c r="I40" i="23"/>
  <c r="J40" i="23"/>
  <c r="K40" i="23"/>
  <c r="L40" i="23"/>
  <c r="L40" i="14" s="1"/>
  <c r="M41" i="23"/>
  <c r="M42" i="23"/>
  <c r="M42" i="25" s="1"/>
  <c r="D43" i="23"/>
  <c r="E43" i="23"/>
  <c r="F43" i="23"/>
  <c r="G43" i="23"/>
  <c r="H43" i="23"/>
  <c r="H46" i="23" s="1"/>
  <c r="I43" i="23"/>
  <c r="I46" i="23" s="1"/>
  <c r="J43" i="23"/>
  <c r="J46" i="23" s="1"/>
  <c r="K43" i="23"/>
  <c r="K46" i="23" s="1"/>
  <c r="L43" i="23"/>
  <c r="M44" i="23"/>
  <c r="M45" i="23"/>
  <c r="D46" i="23"/>
  <c r="D48" i="23" s="1"/>
  <c r="E46" i="23"/>
  <c r="F46" i="23"/>
  <c r="F48" i="23" s="1"/>
  <c r="G46" i="23"/>
  <c r="L46" i="23"/>
  <c r="L48" i="23" s="1"/>
  <c r="E48" i="23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D15" i="14"/>
  <c r="E15" i="14"/>
  <c r="F15" i="14"/>
  <c r="G15" i="14"/>
  <c r="H15" i="14"/>
  <c r="I15" i="14"/>
  <c r="J15" i="14"/>
  <c r="K15" i="14"/>
  <c r="L15" i="14"/>
  <c r="M15" i="14"/>
  <c r="D16" i="14"/>
  <c r="E16" i="14"/>
  <c r="F16" i="14"/>
  <c r="G16" i="14"/>
  <c r="H16" i="14"/>
  <c r="I16" i="14"/>
  <c r="J16" i="14"/>
  <c r="K16" i="14"/>
  <c r="L16" i="14"/>
  <c r="M16" i="14"/>
  <c r="D17" i="14"/>
  <c r="E17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F24" i="14"/>
  <c r="G24" i="14"/>
  <c r="H24" i="14"/>
  <c r="I24" i="14"/>
  <c r="J24" i="14"/>
  <c r="K24" i="14"/>
  <c r="L24" i="14"/>
  <c r="M24" i="14"/>
  <c r="D25" i="14"/>
  <c r="E25" i="14"/>
  <c r="F25" i="14"/>
  <c r="G25" i="14"/>
  <c r="H25" i="14"/>
  <c r="J25" i="14"/>
  <c r="K25" i="14"/>
  <c r="L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D28" i="14"/>
  <c r="F28" i="14"/>
  <c r="G28" i="14"/>
  <c r="H28" i="14"/>
  <c r="I28" i="14"/>
  <c r="K28" i="14"/>
  <c r="L28" i="14"/>
  <c r="D29" i="14"/>
  <c r="E29" i="14"/>
  <c r="F29" i="14"/>
  <c r="G29" i="14"/>
  <c r="H29" i="14"/>
  <c r="I29" i="14"/>
  <c r="J29" i="14"/>
  <c r="K29" i="14"/>
  <c r="L29" i="14"/>
  <c r="M29" i="14"/>
  <c r="D30" i="14"/>
  <c r="E30" i="14"/>
  <c r="F30" i="14"/>
  <c r="G30" i="14"/>
  <c r="H30" i="14"/>
  <c r="I30" i="14"/>
  <c r="J30" i="14"/>
  <c r="K30" i="14"/>
  <c r="L30" i="14"/>
  <c r="M30" i="14"/>
  <c r="D31" i="14"/>
  <c r="E31" i="14"/>
  <c r="H31" i="14"/>
  <c r="J31" i="14"/>
  <c r="K31" i="14"/>
  <c r="L31" i="14"/>
  <c r="D32" i="14"/>
  <c r="E32" i="14"/>
  <c r="F32" i="14"/>
  <c r="G32" i="14"/>
  <c r="H32" i="14"/>
  <c r="I32" i="14"/>
  <c r="J32" i="14"/>
  <c r="K32" i="14"/>
  <c r="L32" i="14"/>
  <c r="M32" i="14"/>
  <c r="D33" i="14"/>
  <c r="E33" i="14"/>
  <c r="F33" i="14"/>
  <c r="G33" i="14"/>
  <c r="H33" i="14"/>
  <c r="I33" i="14"/>
  <c r="J33" i="14"/>
  <c r="K33" i="14"/>
  <c r="L33" i="14"/>
  <c r="M33" i="14"/>
  <c r="D34" i="14"/>
  <c r="E34" i="14"/>
  <c r="J34" i="14"/>
  <c r="K34" i="14"/>
  <c r="L34" i="14"/>
  <c r="D35" i="14"/>
  <c r="E35" i="14"/>
  <c r="F35" i="14"/>
  <c r="G35" i="14"/>
  <c r="H35" i="14"/>
  <c r="I35" i="14"/>
  <c r="J35" i="14"/>
  <c r="K35" i="14"/>
  <c r="L35" i="14"/>
  <c r="M35" i="14"/>
  <c r="D36" i="14"/>
  <c r="E36" i="14"/>
  <c r="F36" i="14"/>
  <c r="G36" i="14"/>
  <c r="H36" i="14"/>
  <c r="I36" i="14"/>
  <c r="J36" i="14"/>
  <c r="K36" i="14"/>
  <c r="L36" i="14"/>
  <c r="M36" i="14"/>
  <c r="D37" i="14"/>
  <c r="E37" i="14"/>
  <c r="F37" i="14"/>
  <c r="G37" i="14"/>
  <c r="I37" i="14"/>
  <c r="J37" i="14"/>
  <c r="L37" i="14"/>
  <c r="M37" i="14"/>
  <c r="D38" i="14"/>
  <c r="E38" i="14"/>
  <c r="F38" i="14"/>
  <c r="G38" i="14"/>
  <c r="H38" i="14"/>
  <c r="I38" i="14"/>
  <c r="J38" i="14"/>
  <c r="K38" i="14"/>
  <c r="L38" i="14"/>
  <c r="M38" i="14"/>
  <c r="D39" i="14"/>
  <c r="E39" i="14"/>
  <c r="F39" i="14"/>
  <c r="G39" i="14"/>
  <c r="H39" i="14"/>
  <c r="I39" i="14"/>
  <c r="J39" i="14"/>
  <c r="K39" i="14"/>
  <c r="L39" i="14"/>
  <c r="M39" i="14"/>
  <c r="F40" i="14"/>
  <c r="H40" i="14"/>
  <c r="I40" i="14"/>
  <c r="J40" i="14"/>
  <c r="K40" i="14"/>
  <c r="D41" i="14"/>
  <c r="E41" i="14"/>
  <c r="F41" i="14"/>
  <c r="G41" i="14"/>
  <c r="H41" i="14"/>
  <c r="I41" i="14"/>
  <c r="J41" i="14"/>
  <c r="K41" i="14"/>
  <c r="L41" i="14"/>
  <c r="M41" i="14"/>
  <c r="D42" i="14"/>
  <c r="E42" i="14"/>
  <c r="F42" i="14"/>
  <c r="G42" i="14"/>
  <c r="H42" i="14"/>
  <c r="I42" i="14"/>
  <c r="J42" i="14"/>
  <c r="K42" i="14"/>
  <c r="L42" i="14"/>
  <c r="D43" i="14"/>
  <c r="E43" i="14"/>
  <c r="F43" i="14"/>
  <c r="G43" i="14"/>
  <c r="H43" i="14"/>
  <c r="I43" i="14"/>
  <c r="J43" i="14"/>
  <c r="L43" i="14"/>
  <c r="D44" i="14"/>
  <c r="E44" i="14"/>
  <c r="F44" i="14"/>
  <c r="G44" i="14"/>
  <c r="H44" i="14"/>
  <c r="I44" i="14"/>
  <c r="J44" i="14"/>
  <c r="K44" i="14"/>
  <c r="L44" i="14"/>
  <c r="M44" i="14"/>
  <c r="D45" i="14"/>
  <c r="E45" i="14"/>
  <c r="F45" i="14"/>
  <c r="G45" i="14"/>
  <c r="H45" i="14"/>
  <c r="I45" i="14"/>
  <c r="J45" i="14"/>
  <c r="K45" i="14"/>
  <c r="L45" i="14"/>
  <c r="M45" i="14"/>
  <c r="D46" i="14"/>
  <c r="E46" i="14"/>
  <c r="F46" i="14"/>
  <c r="L46" i="14"/>
  <c r="D47" i="14"/>
  <c r="E47" i="14"/>
  <c r="F47" i="14"/>
  <c r="G47" i="14"/>
  <c r="H47" i="14"/>
  <c r="I47" i="14"/>
  <c r="J47" i="14"/>
  <c r="K47" i="14"/>
  <c r="L47" i="14"/>
  <c r="M47" i="14"/>
  <c r="D49" i="14"/>
  <c r="E49" i="14"/>
  <c r="F49" i="14"/>
  <c r="G49" i="14"/>
  <c r="H49" i="14"/>
  <c r="I49" i="14"/>
  <c r="J49" i="14"/>
  <c r="K49" i="14"/>
  <c r="L49" i="14"/>
  <c r="M49" i="14"/>
  <c r="H5" i="24"/>
  <c r="D25" i="24"/>
  <c r="E25" i="24"/>
  <c r="F25" i="24"/>
  <c r="G25" i="24"/>
  <c r="H25" i="24"/>
  <c r="H25" i="15" s="1"/>
  <c r="I25" i="24"/>
  <c r="J25" i="24"/>
  <c r="J25" i="15" s="1"/>
  <c r="K25" i="24"/>
  <c r="L25" i="24"/>
  <c r="L26" i="24"/>
  <c r="L27" i="24"/>
  <c r="D28" i="24"/>
  <c r="E28" i="24"/>
  <c r="E28" i="15" s="1"/>
  <c r="F28" i="24"/>
  <c r="G28" i="24"/>
  <c r="H28" i="24"/>
  <c r="I28" i="24"/>
  <c r="J28" i="24"/>
  <c r="K28" i="24"/>
  <c r="L29" i="24"/>
  <c r="L29" i="15" s="1"/>
  <c r="L30" i="24"/>
  <c r="D31" i="24"/>
  <c r="E31" i="24"/>
  <c r="F31" i="24"/>
  <c r="F34" i="24" s="1"/>
  <c r="F34" i="15" s="1"/>
  <c r="G31" i="24"/>
  <c r="H31" i="24"/>
  <c r="I31" i="24"/>
  <c r="J31" i="24"/>
  <c r="K31" i="24"/>
  <c r="L31" i="24"/>
  <c r="L31" i="15" s="1"/>
  <c r="L32" i="24"/>
  <c r="L33" i="24"/>
  <c r="I34" i="24"/>
  <c r="I34" i="15" s="1"/>
  <c r="K34" i="24"/>
  <c r="D37" i="24"/>
  <c r="E37" i="24"/>
  <c r="F37" i="24"/>
  <c r="F37" i="15" s="1"/>
  <c r="G37" i="24"/>
  <c r="H37" i="24"/>
  <c r="H37" i="15" s="1"/>
  <c r="I37" i="24"/>
  <c r="J37" i="24"/>
  <c r="K37" i="24"/>
  <c r="L38" i="24"/>
  <c r="L39" i="24"/>
  <c r="L39" i="15" s="1"/>
  <c r="D40" i="24"/>
  <c r="E40" i="24"/>
  <c r="F40" i="24"/>
  <c r="G40" i="24"/>
  <c r="H40" i="24"/>
  <c r="I40" i="24"/>
  <c r="J40" i="24"/>
  <c r="K40" i="24"/>
  <c r="K40" i="15" s="1"/>
  <c r="L41" i="24"/>
  <c r="L42" i="24"/>
  <c r="D43" i="24"/>
  <c r="D46" i="24" s="1"/>
  <c r="E43" i="24"/>
  <c r="F43" i="24"/>
  <c r="G43" i="24"/>
  <c r="H43" i="24"/>
  <c r="I43" i="24"/>
  <c r="J43" i="24"/>
  <c r="K43" i="24"/>
  <c r="L44" i="24"/>
  <c r="L45" i="24"/>
  <c r="G46" i="24"/>
  <c r="I46" i="24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F24" i="15"/>
  <c r="G24" i="15"/>
  <c r="H24" i="15"/>
  <c r="I24" i="15"/>
  <c r="J24" i="15"/>
  <c r="K24" i="15"/>
  <c r="L24" i="15"/>
  <c r="D25" i="15"/>
  <c r="E25" i="15"/>
  <c r="F25" i="15"/>
  <c r="G25" i="15"/>
  <c r="I25" i="15"/>
  <c r="K25" i="15"/>
  <c r="L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D28" i="15"/>
  <c r="F28" i="15"/>
  <c r="H28" i="15"/>
  <c r="I28" i="15"/>
  <c r="J28" i="15"/>
  <c r="K28" i="15"/>
  <c r="D29" i="15"/>
  <c r="E29" i="15"/>
  <c r="F29" i="15"/>
  <c r="G29" i="15"/>
  <c r="H29" i="15"/>
  <c r="I29" i="15"/>
  <c r="J29" i="15"/>
  <c r="K29" i="15"/>
  <c r="D30" i="15"/>
  <c r="E30" i="15"/>
  <c r="F30" i="15"/>
  <c r="G30" i="15"/>
  <c r="H30" i="15"/>
  <c r="I30" i="15"/>
  <c r="J30" i="15"/>
  <c r="K30" i="15"/>
  <c r="L30" i="15"/>
  <c r="E31" i="15"/>
  <c r="F31" i="15"/>
  <c r="G31" i="15"/>
  <c r="H31" i="15"/>
  <c r="I31" i="15"/>
  <c r="K31" i="15"/>
  <c r="D32" i="15"/>
  <c r="E32" i="15"/>
  <c r="F32" i="15"/>
  <c r="G32" i="15"/>
  <c r="H32" i="15"/>
  <c r="I32" i="15"/>
  <c r="J32" i="15"/>
  <c r="K32" i="15"/>
  <c r="L32" i="15"/>
  <c r="D33" i="15"/>
  <c r="E33" i="15"/>
  <c r="F33" i="15"/>
  <c r="G33" i="15"/>
  <c r="H33" i="15"/>
  <c r="I33" i="15"/>
  <c r="J33" i="15"/>
  <c r="K33" i="15"/>
  <c r="L33" i="15"/>
  <c r="K34" i="15"/>
  <c r="D35" i="15"/>
  <c r="E35" i="15"/>
  <c r="F35" i="15"/>
  <c r="G35" i="15"/>
  <c r="H35" i="15"/>
  <c r="I35" i="15"/>
  <c r="J35" i="15"/>
  <c r="K35" i="15"/>
  <c r="L35" i="15"/>
  <c r="D36" i="15"/>
  <c r="E36" i="15"/>
  <c r="F36" i="15"/>
  <c r="G36" i="15"/>
  <c r="H36" i="15"/>
  <c r="I36" i="15"/>
  <c r="J36" i="15"/>
  <c r="K36" i="15"/>
  <c r="L36" i="15"/>
  <c r="D37" i="15"/>
  <c r="E37" i="15"/>
  <c r="G37" i="15"/>
  <c r="I37" i="15"/>
  <c r="J37" i="15"/>
  <c r="K37" i="15"/>
  <c r="D38" i="15"/>
  <c r="E38" i="15"/>
  <c r="F38" i="15"/>
  <c r="G38" i="15"/>
  <c r="H38" i="15"/>
  <c r="I38" i="15"/>
  <c r="J38" i="15"/>
  <c r="K38" i="15"/>
  <c r="L38" i="15"/>
  <c r="D39" i="15"/>
  <c r="E39" i="15"/>
  <c r="F39" i="15"/>
  <c r="G39" i="15"/>
  <c r="H39" i="15"/>
  <c r="I39" i="15"/>
  <c r="J39" i="15"/>
  <c r="K39" i="15"/>
  <c r="D40" i="15"/>
  <c r="F40" i="15"/>
  <c r="G40" i="15"/>
  <c r="H40" i="15"/>
  <c r="I40" i="15"/>
  <c r="J40" i="15"/>
  <c r="D41" i="15"/>
  <c r="E41" i="15"/>
  <c r="F41" i="15"/>
  <c r="G41" i="15"/>
  <c r="H41" i="15"/>
  <c r="I41" i="15"/>
  <c r="J41" i="15"/>
  <c r="K41" i="15"/>
  <c r="D42" i="15"/>
  <c r="E42" i="15"/>
  <c r="F42" i="15"/>
  <c r="G42" i="15"/>
  <c r="H42" i="15"/>
  <c r="I42" i="15"/>
  <c r="J42" i="15"/>
  <c r="K42" i="15"/>
  <c r="L42" i="15"/>
  <c r="D43" i="15"/>
  <c r="E43" i="15"/>
  <c r="F43" i="15"/>
  <c r="G43" i="15"/>
  <c r="I43" i="15"/>
  <c r="K43" i="15"/>
  <c r="D44" i="15"/>
  <c r="E44" i="15"/>
  <c r="F44" i="15"/>
  <c r="G44" i="15"/>
  <c r="H44" i="15"/>
  <c r="I44" i="15"/>
  <c r="J44" i="15"/>
  <c r="K44" i="15"/>
  <c r="L44" i="15"/>
  <c r="D45" i="15"/>
  <c r="E45" i="15"/>
  <c r="F45" i="15"/>
  <c r="G45" i="15"/>
  <c r="H45" i="15"/>
  <c r="I45" i="15"/>
  <c r="J45" i="15"/>
  <c r="K45" i="15"/>
  <c r="L45" i="15"/>
  <c r="I46" i="15"/>
  <c r="D47" i="15"/>
  <c r="E47" i="15"/>
  <c r="F47" i="15"/>
  <c r="G47" i="15"/>
  <c r="H47" i="15"/>
  <c r="I47" i="15"/>
  <c r="J47" i="15"/>
  <c r="K47" i="15"/>
  <c r="L47" i="15"/>
  <c r="D49" i="15"/>
  <c r="E49" i="15"/>
  <c r="F49" i="15"/>
  <c r="G49" i="15"/>
  <c r="H49" i="15"/>
  <c r="I49" i="15"/>
  <c r="J49" i="15"/>
  <c r="K49" i="15"/>
  <c r="L49" i="15"/>
  <c r="I4" i="25"/>
  <c r="K13" i="25"/>
  <c r="K13" i="16" s="1"/>
  <c r="K14" i="25"/>
  <c r="K16" i="25"/>
  <c r="K17" i="25"/>
  <c r="K19" i="25"/>
  <c r="K20" i="25"/>
  <c r="D25" i="25"/>
  <c r="E25" i="25"/>
  <c r="F25" i="25"/>
  <c r="F25" i="16" s="1"/>
  <c r="G25" i="25"/>
  <c r="H25" i="25"/>
  <c r="H25" i="16" s="1"/>
  <c r="I25" i="25"/>
  <c r="J25" i="25"/>
  <c r="K25" i="25"/>
  <c r="L25" i="25"/>
  <c r="M25" i="25" s="1"/>
  <c r="M25" i="16" s="1"/>
  <c r="M26" i="25"/>
  <c r="M27" i="25"/>
  <c r="D28" i="25"/>
  <c r="D28" i="16" s="1"/>
  <c r="E28" i="25"/>
  <c r="F28" i="25"/>
  <c r="G28" i="25"/>
  <c r="H28" i="25"/>
  <c r="I28" i="25"/>
  <c r="J28" i="25"/>
  <c r="J28" i="16" s="1"/>
  <c r="K28" i="25"/>
  <c r="L28" i="25"/>
  <c r="M29" i="25"/>
  <c r="M30" i="25"/>
  <c r="D31" i="25"/>
  <c r="D31" i="16" s="1"/>
  <c r="E31" i="25"/>
  <c r="E34" i="25" s="1"/>
  <c r="F31" i="25"/>
  <c r="G31" i="25"/>
  <c r="H31" i="25"/>
  <c r="I31" i="25"/>
  <c r="J31" i="25"/>
  <c r="K31" i="25"/>
  <c r="K34" i="25" s="1"/>
  <c r="K34" i="16" s="1"/>
  <c r="L31" i="25"/>
  <c r="L31" i="16" s="1"/>
  <c r="M32" i="25"/>
  <c r="M32" i="16" s="1"/>
  <c r="M33" i="25"/>
  <c r="G34" i="25"/>
  <c r="H34" i="25"/>
  <c r="H34" i="16" s="1"/>
  <c r="I34" i="25"/>
  <c r="J34" i="25"/>
  <c r="J34" i="16" s="1"/>
  <c r="D37" i="25"/>
  <c r="E37" i="25"/>
  <c r="F37" i="25"/>
  <c r="G37" i="25"/>
  <c r="H37" i="25"/>
  <c r="I37" i="25"/>
  <c r="J37" i="25"/>
  <c r="J46" i="25" s="1"/>
  <c r="K37" i="25"/>
  <c r="M38" i="25"/>
  <c r="M39" i="25"/>
  <c r="D40" i="25"/>
  <c r="E40" i="25"/>
  <c r="F40" i="25"/>
  <c r="G40" i="25"/>
  <c r="H40" i="25"/>
  <c r="I40" i="25"/>
  <c r="J40" i="25"/>
  <c r="K40" i="25"/>
  <c r="L40" i="25"/>
  <c r="D43" i="25"/>
  <c r="E43" i="25"/>
  <c r="F43" i="25"/>
  <c r="G43" i="25"/>
  <c r="G46" i="25" s="1"/>
  <c r="H43" i="25"/>
  <c r="I43" i="25"/>
  <c r="J43" i="25"/>
  <c r="K43" i="25"/>
  <c r="M44" i="25"/>
  <c r="M45" i="25"/>
  <c r="D46" i="25"/>
  <c r="F46" i="25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K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F24" i="16"/>
  <c r="G24" i="16"/>
  <c r="H24" i="16"/>
  <c r="I24" i="16"/>
  <c r="J24" i="16"/>
  <c r="K24" i="16"/>
  <c r="L24" i="16"/>
  <c r="M24" i="16"/>
  <c r="D25" i="16"/>
  <c r="E25" i="16"/>
  <c r="G25" i="16"/>
  <c r="I25" i="16"/>
  <c r="J25" i="16"/>
  <c r="K25" i="16"/>
  <c r="L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E28" i="16"/>
  <c r="F28" i="16"/>
  <c r="G28" i="16"/>
  <c r="H28" i="16"/>
  <c r="I28" i="16"/>
  <c r="K28" i="16"/>
  <c r="D29" i="16"/>
  <c r="E29" i="16"/>
  <c r="F29" i="16"/>
  <c r="G29" i="16"/>
  <c r="H29" i="16"/>
  <c r="I29" i="16"/>
  <c r="J29" i="16"/>
  <c r="K29" i="16"/>
  <c r="L29" i="16"/>
  <c r="M29" i="16"/>
  <c r="D30" i="16"/>
  <c r="E30" i="16"/>
  <c r="F30" i="16"/>
  <c r="G30" i="16"/>
  <c r="H30" i="16"/>
  <c r="I30" i="16"/>
  <c r="J30" i="16"/>
  <c r="K30" i="16"/>
  <c r="L30" i="16"/>
  <c r="M30" i="16"/>
  <c r="E31" i="16"/>
  <c r="G31" i="16"/>
  <c r="H31" i="16"/>
  <c r="I31" i="16"/>
  <c r="J31" i="16"/>
  <c r="K31" i="16"/>
  <c r="D32" i="16"/>
  <c r="E32" i="16"/>
  <c r="F32" i="16"/>
  <c r="G32" i="16"/>
  <c r="H32" i="16"/>
  <c r="I32" i="16"/>
  <c r="J32" i="16"/>
  <c r="K32" i="16"/>
  <c r="L32" i="16"/>
  <c r="D33" i="16"/>
  <c r="E33" i="16"/>
  <c r="F33" i="16"/>
  <c r="G33" i="16"/>
  <c r="H33" i="16"/>
  <c r="I33" i="16"/>
  <c r="J33" i="16"/>
  <c r="K33" i="16"/>
  <c r="L33" i="16"/>
  <c r="M33" i="16"/>
  <c r="E34" i="16"/>
  <c r="G34" i="16"/>
  <c r="I34" i="16"/>
  <c r="D35" i="16"/>
  <c r="E35" i="16"/>
  <c r="F35" i="16"/>
  <c r="G35" i="16"/>
  <c r="H35" i="16"/>
  <c r="I35" i="16"/>
  <c r="J35" i="16"/>
  <c r="K35" i="16"/>
  <c r="L35" i="16"/>
  <c r="M35" i="16"/>
  <c r="D36" i="16"/>
  <c r="E36" i="16"/>
  <c r="F36" i="16"/>
  <c r="G36" i="16"/>
  <c r="H36" i="16"/>
  <c r="I36" i="16"/>
  <c r="J36" i="16"/>
  <c r="K36" i="16"/>
  <c r="L36" i="16"/>
  <c r="M36" i="16"/>
  <c r="D37" i="16"/>
  <c r="E37" i="16"/>
  <c r="F37" i="16"/>
  <c r="G37" i="16"/>
  <c r="I37" i="16"/>
  <c r="J37" i="16"/>
  <c r="K37" i="16"/>
  <c r="L37" i="16"/>
  <c r="D38" i="16"/>
  <c r="E38" i="16"/>
  <c r="F38" i="16"/>
  <c r="G38" i="16"/>
  <c r="H38" i="16"/>
  <c r="I38" i="16"/>
  <c r="J38" i="16"/>
  <c r="K38" i="16"/>
  <c r="L38" i="16"/>
  <c r="M38" i="16"/>
  <c r="D39" i="16"/>
  <c r="E39" i="16"/>
  <c r="F39" i="16"/>
  <c r="G39" i="16"/>
  <c r="H39" i="16"/>
  <c r="I39" i="16"/>
  <c r="J39" i="16"/>
  <c r="K39" i="16"/>
  <c r="L39" i="16"/>
  <c r="M39" i="16"/>
  <c r="D40" i="16"/>
  <c r="F40" i="16"/>
  <c r="G40" i="16"/>
  <c r="H40" i="16"/>
  <c r="I40" i="16"/>
  <c r="J40" i="16"/>
  <c r="K40" i="16"/>
  <c r="L40" i="16"/>
  <c r="D41" i="16"/>
  <c r="E41" i="16"/>
  <c r="F41" i="16"/>
  <c r="G41" i="16"/>
  <c r="H41" i="16"/>
  <c r="I41" i="16"/>
  <c r="J41" i="16"/>
  <c r="K41" i="16"/>
  <c r="L41" i="16"/>
  <c r="D42" i="16"/>
  <c r="E42" i="16"/>
  <c r="F42" i="16"/>
  <c r="G42" i="16"/>
  <c r="H42" i="16"/>
  <c r="I42" i="16"/>
  <c r="J42" i="16"/>
  <c r="K42" i="16"/>
  <c r="L42" i="16"/>
  <c r="M42" i="16"/>
  <c r="D43" i="16"/>
  <c r="E43" i="16"/>
  <c r="F43" i="16"/>
  <c r="G43" i="16"/>
  <c r="H43" i="16"/>
  <c r="J43" i="16"/>
  <c r="K43" i="16"/>
  <c r="L43" i="16"/>
  <c r="D44" i="16"/>
  <c r="E44" i="16"/>
  <c r="F44" i="16"/>
  <c r="G44" i="16"/>
  <c r="H44" i="16"/>
  <c r="I44" i="16"/>
  <c r="J44" i="16"/>
  <c r="K44" i="16"/>
  <c r="L44" i="16"/>
  <c r="M44" i="16"/>
  <c r="D45" i="16"/>
  <c r="E45" i="16"/>
  <c r="F45" i="16"/>
  <c r="G45" i="16"/>
  <c r="H45" i="16"/>
  <c r="I45" i="16"/>
  <c r="J45" i="16"/>
  <c r="K45" i="16"/>
  <c r="L45" i="16"/>
  <c r="M45" i="16"/>
  <c r="D46" i="16"/>
  <c r="L46" i="16"/>
  <c r="D47" i="16"/>
  <c r="E47" i="16"/>
  <c r="F47" i="16"/>
  <c r="G47" i="16"/>
  <c r="H47" i="16"/>
  <c r="I47" i="16"/>
  <c r="J47" i="16"/>
  <c r="K47" i="16"/>
  <c r="L47" i="16"/>
  <c r="M47" i="16"/>
  <c r="D49" i="16"/>
  <c r="E49" i="16"/>
  <c r="F49" i="16"/>
  <c r="G49" i="16"/>
  <c r="H49" i="16"/>
  <c r="I49" i="16"/>
  <c r="J49" i="16"/>
  <c r="K49" i="16"/>
  <c r="L49" i="16"/>
  <c r="M49" i="16"/>
  <c r="D50" i="16"/>
  <c r="E50" i="16"/>
  <c r="F50" i="16"/>
  <c r="G50" i="16"/>
  <c r="H50" i="16"/>
  <c r="I50" i="16"/>
  <c r="J50" i="16"/>
  <c r="K50" i="16"/>
  <c r="L50" i="16"/>
  <c r="M50" i="16"/>
  <c r="D51" i="16"/>
  <c r="E51" i="16"/>
  <c r="F51" i="16"/>
  <c r="G51" i="16"/>
  <c r="H51" i="16"/>
  <c r="I51" i="16"/>
  <c r="J51" i="16"/>
  <c r="K51" i="16"/>
  <c r="L51" i="16"/>
  <c r="M51" i="16"/>
  <c r="O5" i="26"/>
  <c r="D25" i="26"/>
  <c r="E25" i="26"/>
  <c r="F25" i="26"/>
  <c r="F20" i="17" s="1"/>
  <c r="G25" i="26"/>
  <c r="H25" i="26"/>
  <c r="H34" i="26" s="1"/>
  <c r="I25" i="26"/>
  <c r="J25" i="26"/>
  <c r="K25" i="26"/>
  <c r="L25" i="26"/>
  <c r="M25" i="26"/>
  <c r="N25" i="26"/>
  <c r="N20" i="17" s="1"/>
  <c r="O25" i="26"/>
  <c r="P25" i="26"/>
  <c r="P34" i="26" s="1"/>
  <c r="Q25" i="26"/>
  <c r="R25" i="26"/>
  <c r="S25" i="26"/>
  <c r="T25" i="26"/>
  <c r="U25" i="26"/>
  <c r="V25" i="26"/>
  <c r="V20" i="17" s="1"/>
  <c r="W25" i="26"/>
  <c r="X25" i="26"/>
  <c r="X34" i="26" s="1"/>
  <c r="Y25" i="26"/>
  <c r="Z25" i="26"/>
  <c r="AA25" i="26"/>
  <c r="AB25" i="26"/>
  <c r="AC25" i="26"/>
  <c r="AD25" i="26"/>
  <c r="AD20" i="17" s="1"/>
  <c r="AE25" i="26"/>
  <c r="AF25" i="26"/>
  <c r="AF34" i="26" s="1"/>
  <c r="AG25" i="26"/>
  <c r="AH25" i="26"/>
  <c r="AI25" i="26"/>
  <c r="AJ25" i="26"/>
  <c r="AK25" i="26"/>
  <c r="AL25" i="26"/>
  <c r="AL20" i="17" s="1"/>
  <c r="AM25" i="26"/>
  <c r="AN25" i="26"/>
  <c r="AN34" i="26" s="1"/>
  <c r="AO25" i="26"/>
  <c r="AP25" i="26"/>
  <c r="AQ25" i="26"/>
  <c r="AR25" i="26"/>
  <c r="D28" i="26"/>
  <c r="E28" i="26"/>
  <c r="F28" i="26"/>
  <c r="G28" i="26"/>
  <c r="G34" i="26" s="1"/>
  <c r="G29" i="17" s="1"/>
  <c r="H28" i="26"/>
  <c r="I28" i="26"/>
  <c r="J28" i="26"/>
  <c r="K28" i="26"/>
  <c r="L28" i="26"/>
  <c r="M28" i="26"/>
  <c r="N28" i="26"/>
  <c r="O28" i="26"/>
  <c r="O34" i="26" s="1"/>
  <c r="O29" i="17" s="1"/>
  <c r="P28" i="26"/>
  <c r="Q28" i="26"/>
  <c r="R28" i="26"/>
  <c r="S28" i="26"/>
  <c r="T28" i="26"/>
  <c r="U28" i="26"/>
  <c r="V28" i="26"/>
  <c r="W28" i="26"/>
  <c r="W34" i="26" s="1"/>
  <c r="W29" i="17" s="1"/>
  <c r="X28" i="26"/>
  <c r="Y28" i="26"/>
  <c r="Z28" i="26"/>
  <c r="AA28" i="26"/>
  <c r="AB28" i="26"/>
  <c r="AC28" i="26"/>
  <c r="AD28" i="26"/>
  <c r="AE28" i="26"/>
  <c r="AE34" i="26" s="1"/>
  <c r="AE29" i="17" s="1"/>
  <c r="AF28" i="26"/>
  <c r="AG28" i="26"/>
  <c r="AH28" i="26"/>
  <c r="AI28" i="26"/>
  <c r="AJ28" i="26"/>
  <c r="AK28" i="26"/>
  <c r="AL28" i="26"/>
  <c r="AM28" i="26"/>
  <c r="AM34" i="26" s="1"/>
  <c r="AM29" i="17" s="1"/>
  <c r="AN28" i="26"/>
  <c r="AO28" i="26"/>
  <c r="AP28" i="26"/>
  <c r="AQ28" i="26"/>
  <c r="AR28" i="26"/>
  <c r="D31" i="26"/>
  <c r="E31" i="26"/>
  <c r="F31" i="26"/>
  <c r="G31" i="26"/>
  <c r="H31" i="26"/>
  <c r="I31" i="26"/>
  <c r="J31" i="26"/>
  <c r="K31" i="26"/>
  <c r="L31" i="26"/>
  <c r="M31" i="26"/>
  <c r="N31" i="26"/>
  <c r="O31" i="26"/>
  <c r="P31" i="26"/>
  <c r="Q31" i="26"/>
  <c r="R31" i="26"/>
  <c r="S31" i="26"/>
  <c r="T31" i="26"/>
  <c r="U31" i="26"/>
  <c r="V31" i="26"/>
  <c r="W31" i="26"/>
  <c r="X31" i="26"/>
  <c r="Y31" i="26"/>
  <c r="Z31" i="26"/>
  <c r="AA31" i="26"/>
  <c r="AB31" i="26"/>
  <c r="AC31" i="26"/>
  <c r="AD31" i="26"/>
  <c r="AE31" i="26"/>
  <c r="AF31" i="26"/>
  <c r="AG31" i="26"/>
  <c r="AH31" i="26"/>
  <c r="AI31" i="26"/>
  <c r="AJ31" i="26"/>
  <c r="AK31" i="26"/>
  <c r="AL31" i="26"/>
  <c r="AM31" i="26"/>
  <c r="AN31" i="26"/>
  <c r="AO31" i="26"/>
  <c r="AP31" i="26"/>
  <c r="AQ31" i="26"/>
  <c r="AR31" i="26"/>
  <c r="I34" i="26"/>
  <c r="J34" i="26"/>
  <c r="K34" i="26"/>
  <c r="K29" i="17" s="1"/>
  <c r="Q34" i="26"/>
  <c r="R34" i="26"/>
  <c r="S34" i="26"/>
  <c r="S29" i="17" s="1"/>
  <c r="Y34" i="26"/>
  <c r="Z34" i="26"/>
  <c r="AA34" i="26"/>
  <c r="AA29" i="17" s="1"/>
  <c r="AG34" i="26"/>
  <c r="AH34" i="26"/>
  <c r="AI34" i="26"/>
  <c r="AI29" i="17" s="1"/>
  <c r="AO34" i="26"/>
  <c r="AP34" i="26"/>
  <c r="AQ34" i="26"/>
  <c r="AQ29" i="17" s="1"/>
  <c r="D37" i="26"/>
  <c r="D46" i="26" s="1"/>
  <c r="E37" i="26"/>
  <c r="F37" i="26"/>
  <c r="G37" i="26"/>
  <c r="H37" i="26"/>
  <c r="I37" i="26"/>
  <c r="J37" i="26"/>
  <c r="K37" i="26"/>
  <c r="L37" i="26"/>
  <c r="L46" i="26" s="1"/>
  <c r="M37" i="26"/>
  <c r="N37" i="26"/>
  <c r="O37" i="26"/>
  <c r="P37" i="26"/>
  <c r="Q37" i="26"/>
  <c r="R37" i="26"/>
  <c r="S37" i="26"/>
  <c r="T37" i="26"/>
  <c r="T46" i="26" s="1"/>
  <c r="U37" i="26"/>
  <c r="V37" i="26"/>
  <c r="W37" i="26"/>
  <c r="X37" i="26"/>
  <c r="Y37" i="26"/>
  <c r="Z37" i="26"/>
  <c r="AA37" i="26"/>
  <c r="AB37" i="26"/>
  <c r="AB46" i="26" s="1"/>
  <c r="AC37" i="26"/>
  <c r="AD37" i="26"/>
  <c r="AE37" i="26"/>
  <c r="AF37" i="26"/>
  <c r="AG37" i="26"/>
  <c r="AH37" i="26"/>
  <c r="AI37" i="26"/>
  <c r="AJ37" i="26"/>
  <c r="AJ46" i="26" s="1"/>
  <c r="AK37" i="26"/>
  <c r="AL37" i="26"/>
  <c r="AM37" i="26"/>
  <c r="AN37" i="26"/>
  <c r="AO37" i="26"/>
  <c r="AP37" i="26"/>
  <c r="AQ37" i="26"/>
  <c r="AR37" i="26"/>
  <c r="AR46" i="26" s="1"/>
  <c r="D40" i="26"/>
  <c r="E40" i="26"/>
  <c r="F40" i="26"/>
  <c r="G40" i="26"/>
  <c r="H40" i="26"/>
  <c r="I40" i="26"/>
  <c r="J40" i="26"/>
  <c r="K40" i="26"/>
  <c r="K46" i="26" s="1"/>
  <c r="L40" i="26"/>
  <c r="M40" i="26"/>
  <c r="N40" i="26"/>
  <c r="O40" i="26"/>
  <c r="P40" i="26"/>
  <c r="Q40" i="26"/>
  <c r="R40" i="26"/>
  <c r="S40" i="26"/>
  <c r="S46" i="26" s="1"/>
  <c r="T40" i="26"/>
  <c r="U40" i="26"/>
  <c r="V40" i="26"/>
  <c r="W40" i="26"/>
  <c r="X40" i="26"/>
  <c r="Y40" i="26"/>
  <c r="Z40" i="26"/>
  <c r="AA40" i="26"/>
  <c r="AA46" i="26" s="1"/>
  <c r="AA48" i="26" s="1"/>
  <c r="AA50" i="26" s="1"/>
  <c r="AB40" i="26"/>
  <c r="AC40" i="26"/>
  <c r="AD40" i="26"/>
  <c r="AE40" i="26"/>
  <c r="AF40" i="26"/>
  <c r="AG40" i="26"/>
  <c r="AH40" i="26"/>
  <c r="AI40" i="26"/>
  <c r="AI46" i="26" s="1"/>
  <c r="AI48" i="26" s="1"/>
  <c r="AI50" i="26" s="1"/>
  <c r="AJ40" i="26"/>
  <c r="AK40" i="26"/>
  <c r="AL40" i="26"/>
  <c r="AM40" i="26"/>
  <c r="AN40" i="26"/>
  <c r="AO40" i="26"/>
  <c r="AP40" i="26"/>
  <c r="AQ40" i="26"/>
  <c r="AQ46" i="26" s="1"/>
  <c r="AQ48" i="26" s="1"/>
  <c r="AQ50" i="26" s="1"/>
  <c r="AR40" i="26"/>
  <c r="D43" i="26"/>
  <c r="E43" i="26"/>
  <c r="F43" i="26"/>
  <c r="G43" i="26"/>
  <c r="H43" i="26"/>
  <c r="I43" i="26"/>
  <c r="J43" i="26"/>
  <c r="J46" i="26" s="1"/>
  <c r="J48" i="26" s="1"/>
  <c r="J50" i="26" s="1"/>
  <c r="K43" i="26"/>
  <c r="L43" i="26"/>
  <c r="M43" i="26"/>
  <c r="N43" i="26"/>
  <c r="O43" i="26"/>
  <c r="P43" i="26"/>
  <c r="Q43" i="26"/>
  <c r="R43" i="26"/>
  <c r="R46" i="26" s="1"/>
  <c r="R48" i="26" s="1"/>
  <c r="R50" i="26" s="1"/>
  <c r="S43" i="26"/>
  <c r="T43" i="26"/>
  <c r="U43" i="26"/>
  <c r="V43" i="26"/>
  <c r="W43" i="26"/>
  <c r="X43" i="26"/>
  <c r="Y43" i="26"/>
  <c r="Z43" i="26"/>
  <c r="Z46" i="26" s="1"/>
  <c r="Z48" i="26" s="1"/>
  <c r="Z50" i="26" s="1"/>
  <c r="AA43" i="26"/>
  <c r="AB43" i="26"/>
  <c r="AC43" i="26"/>
  <c r="AD43" i="26"/>
  <c r="AE43" i="26"/>
  <c r="AF43" i="26"/>
  <c r="AG43" i="26"/>
  <c r="AH43" i="26"/>
  <c r="AH46" i="26" s="1"/>
  <c r="AH48" i="26" s="1"/>
  <c r="AH50" i="26" s="1"/>
  <c r="AI43" i="26"/>
  <c r="AJ43" i="26"/>
  <c r="AK43" i="26"/>
  <c r="AL43" i="26"/>
  <c r="AM43" i="26"/>
  <c r="AN43" i="26"/>
  <c r="AO43" i="26"/>
  <c r="AP43" i="26"/>
  <c r="AP46" i="26" s="1"/>
  <c r="AP48" i="26" s="1"/>
  <c r="AP50" i="26" s="1"/>
  <c r="AP45" i="17" s="1"/>
  <c r="AQ43" i="26"/>
  <c r="AR43" i="26"/>
  <c r="E46" i="26"/>
  <c r="F46" i="26"/>
  <c r="G46" i="26"/>
  <c r="G48" i="26" s="1"/>
  <c r="M46" i="26"/>
  <c r="N46" i="26"/>
  <c r="O46" i="26"/>
  <c r="O48" i="26" s="1"/>
  <c r="U46" i="26"/>
  <c r="V46" i="26"/>
  <c r="W46" i="26"/>
  <c r="W48" i="26" s="1"/>
  <c r="AC46" i="26"/>
  <c r="AD46" i="26"/>
  <c r="AE46" i="26"/>
  <c r="AK46" i="26"/>
  <c r="AL46" i="26"/>
  <c r="AM46" i="26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D20" i="17"/>
  <c r="E20" i="17"/>
  <c r="G20" i="17"/>
  <c r="H20" i="17"/>
  <c r="I20" i="17"/>
  <c r="J20" i="17"/>
  <c r="K20" i="17"/>
  <c r="L20" i="17"/>
  <c r="M20" i="17"/>
  <c r="O20" i="17"/>
  <c r="P20" i="17"/>
  <c r="Q20" i="17"/>
  <c r="R20" i="17"/>
  <c r="S20" i="17"/>
  <c r="T20" i="17"/>
  <c r="U20" i="17"/>
  <c r="W20" i="17"/>
  <c r="X20" i="17"/>
  <c r="Y20" i="17"/>
  <c r="Z20" i="17"/>
  <c r="AA20" i="17"/>
  <c r="AB20" i="17"/>
  <c r="AC20" i="17"/>
  <c r="AE20" i="17"/>
  <c r="AF20" i="17"/>
  <c r="AG20" i="17"/>
  <c r="AH20" i="17"/>
  <c r="AI20" i="17"/>
  <c r="AJ20" i="17"/>
  <c r="AK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3" i="17"/>
  <c r="F23" i="17"/>
  <c r="G23" i="17"/>
  <c r="H23" i="17"/>
  <c r="I23" i="17"/>
  <c r="J23" i="17"/>
  <c r="K23" i="17"/>
  <c r="L23" i="17"/>
  <c r="N23" i="17"/>
  <c r="O23" i="17"/>
  <c r="P23" i="17"/>
  <c r="Q23" i="17"/>
  <c r="R23" i="17"/>
  <c r="S23" i="17"/>
  <c r="T23" i="17"/>
  <c r="V23" i="17"/>
  <c r="W23" i="17"/>
  <c r="X23" i="17"/>
  <c r="Y23" i="17"/>
  <c r="Z23" i="17"/>
  <c r="AA23" i="17"/>
  <c r="AB23" i="17"/>
  <c r="AD23" i="17"/>
  <c r="AE23" i="17"/>
  <c r="AF23" i="17"/>
  <c r="AG23" i="17"/>
  <c r="AH23" i="17"/>
  <c r="AI23" i="17"/>
  <c r="AJ23" i="17"/>
  <c r="AL23" i="17"/>
  <c r="AM23" i="17"/>
  <c r="AN23" i="17"/>
  <c r="AO23" i="17"/>
  <c r="AP23" i="17"/>
  <c r="AQ23" i="17"/>
  <c r="AR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E26" i="17"/>
  <c r="F26" i="17"/>
  <c r="G26" i="17"/>
  <c r="H26" i="17"/>
  <c r="I26" i="17"/>
  <c r="J26" i="17"/>
  <c r="K26" i="17"/>
  <c r="M26" i="17"/>
  <c r="N26" i="17"/>
  <c r="O26" i="17"/>
  <c r="P26" i="17"/>
  <c r="Q26" i="17"/>
  <c r="R26" i="17"/>
  <c r="S26" i="17"/>
  <c r="U26" i="17"/>
  <c r="V26" i="17"/>
  <c r="W26" i="17"/>
  <c r="X26" i="17"/>
  <c r="Y26" i="17"/>
  <c r="Z26" i="17"/>
  <c r="AA26" i="17"/>
  <c r="AC26" i="17"/>
  <c r="AD26" i="17"/>
  <c r="AE26" i="17"/>
  <c r="AF26" i="17"/>
  <c r="AG26" i="17"/>
  <c r="AH26" i="17"/>
  <c r="AI26" i="17"/>
  <c r="AK26" i="17"/>
  <c r="AL26" i="17"/>
  <c r="AM26" i="17"/>
  <c r="AN26" i="17"/>
  <c r="AO26" i="17"/>
  <c r="AP26" i="17"/>
  <c r="AQ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H29" i="17"/>
  <c r="I29" i="17"/>
  <c r="J29" i="17"/>
  <c r="P29" i="17"/>
  <c r="Q29" i="17"/>
  <c r="R29" i="17"/>
  <c r="X29" i="17"/>
  <c r="Y29" i="17"/>
  <c r="Z29" i="17"/>
  <c r="AF29" i="17"/>
  <c r="AG29" i="17"/>
  <c r="AH29" i="17"/>
  <c r="AN29" i="17"/>
  <c r="AO29" i="17"/>
  <c r="AP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J35" i="17"/>
  <c r="K35" i="17"/>
  <c r="L35" i="17"/>
  <c r="M35" i="17"/>
  <c r="N35" i="17"/>
  <c r="O35" i="17"/>
  <c r="P35" i="17"/>
  <c r="R35" i="17"/>
  <c r="S35" i="17"/>
  <c r="T35" i="17"/>
  <c r="U35" i="17"/>
  <c r="V35" i="17"/>
  <c r="W35" i="17"/>
  <c r="X35" i="17"/>
  <c r="Z35" i="17"/>
  <c r="AA35" i="17"/>
  <c r="AB35" i="17"/>
  <c r="AC35" i="17"/>
  <c r="AD35" i="17"/>
  <c r="AE35" i="17"/>
  <c r="AF35" i="17"/>
  <c r="AH35" i="17"/>
  <c r="AI35" i="17"/>
  <c r="AJ35" i="17"/>
  <c r="AK35" i="17"/>
  <c r="AL35" i="17"/>
  <c r="AM35" i="17"/>
  <c r="AN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I38" i="17"/>
  <c r="J38" i="17"/>
  <c r="K38" i="17"/>
  <c r="L38" i="17"/>
  <c r="M38" i="17"/>
  <c r="N38" i="17"/>
  <c r="O38" i="17"/>
  <c r="Q38" i="17"/>
  <c r="R38" i="17"/>
  <c r="S38" i="17"/>
  <c r="T38" i="17"/>
  <c r="U38" i="17"/>
  <c r="V38" i="17"/>
  <c r="W38" i="17"/>
  <c r="Y38" i="17"/>
  <c r="Z38" i="17"/>
  <c r="AA38" i="17"/>
  <c r="AB38" i="17"/>
  <c r="AC38" i="17"/>
  <c r="AD38" i="17"/>
  <c r="AE38" i="17"/>
  <c r="AG38" i="17"/>
  <c r="AH38" i="17"/>
  <c r="AI38" i="17"/>
  <c r="AJ38" i="17"/>
  <c r="AK38" i="17"/>
  <c r="AL38" i="17"/>
  <c r="AM38" i="17"/>
  <c r="AO38" i="17"/>
  <c r="AP38" i="17"/>
  <c r="AQ38" i="17"/>
  <c r="AR38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AH39" i="17"/>
  <c r="AI39" i="17"/>
  <c r="AJ39" i="17"/>
  <c r="AK39" i="17"/>
  <c r="AL39" i="17"/>
  <c r="AM39" i="17"/>
  <c r="AN39" i="17"/>
  <c r="AO39" i="17"/>
  <c r="AP39" i="17"/>
  <c r="AQ39" i="17"/>
  <c r="AR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F41" i="17"/>
  <c r="G41" i="17"/>
  <c r="J41" i="17"/>
  <c r="L41" i="17"/>
  <c r="M41" i="17"/>
  <c r="N41" i="17"/>
  <c r="O41" i="17"/>
  <c r="T41" i="17"/>
  <c r="U41" i="17"/>
  <c r="V41" i="17"/>
  <c r="W41" i="17"/>
  <c r="AA41" i="17"/>
  <c r="AB41" i="17"/>
  <c r="AC41" i="17"/>
  <c r="AD41" i="17"/>
  <c r="AE41" i="17"/>
  <c r="AI41" i="17"/>
  <c r="AJ41" i="17"/>
  <c r="AK41" i="17"/>
  <c r="AL41" i="17"/>
  <c r="AM41" i="17"/>
  <c r="AQ41" i="17"/>
  <c r="AR41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AH42" i="17"/>
  <c r="AI42" i="17"/>
  <c r="AJ42" i="17"/>
  <c r="AK42" i="17"/>
  <c r="AL42" i="17"/>
  <c r="AM42" i="17"/>
  <c r="AN42" i="17"/>
  <c r="AO42" i="17"/>
  <c r="AP42" i="17"/>
  <c r="AQ42" i="17"/>
  <c r="AR42" i="17"/>
  <c r="G43" i="17"/>
  <c r="J43" i="17"/>
  <c r="R43" i="17"/>
  <c r="Z43" i="17"/>
  <c r="AA43" i="17"/>
  <c r="AH43" i="17"/>
  <c r="AI43" i="17"/>
  <c r="AP43" i="17"/>
  <c r="AQ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J45" i="17"/>
  <c r="R45" i="17"/>
  <c r="Z45" i="17"/>
  <c r="AA45" i="17"/>
  <c r="AH45" i="17"/>
  <c r="AI45" i="17"/>
  <c r="AQ45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G46" i="15" l="1"/>
  <c r="L48" i="14"/>
  <c r="K48" i="23"/>
  <c r="K46" i="14"/>
  <c r="I46" i="25"/>
  <c r="I43" i="16"/>
  <c r="AL34" i="26"/>
  <c r="AD34" i="26"/>
  <c r="V34" i="26"/>
  <c r="N34" i="26"/>
  <c r="F34" i="26"/>
  <c r="D46" i="15"/>
  <c r="G28" i="15"/>
  <c r="G34" i="24"/>
  <c r="G34" i="15" s="1"/>
  <c r="F50" i="23"/>
  <c r="F50" i="14" s="1"/>
  <c r="F48" i="14"/>
  <c r="I48" i="23"/>
  <c r="I46" i="14"/>
  <c r="I34" i="23"/>
  <c r="I34" i="14" s="1"/>
  <c r="I31" i="14"/>
  <c r="AM48" i="26"/>
  <c r="F46" i="16"/>
  <c r="G48" i="25"/>
  <c r="G46" i="16"/>
  <c r="E40" i="15"/>
  <c r="E46" i="24"/>
  <c r="L40" i="24"/>
  <c r="D34" i="24"/>
  <c r="D31" i="15"/>
  <c r="K43" i="14"/>
  <c r="M42" i="14"/>
  <c r="H48" i="23"/>
  <c r="H46" i="14"/>
  <c r="D22" i="11"/>
  <c r="S41" i="17"/>
  <c r="S48" i="26"/>
  <c r="K41" i="17"/>
  <c r="K48" i="26"/>
  <c r="AR34" i="26"/>
  <c r="AR29" i="17" s="1"/>
  <c r="AR26" i="17"/>
  <c r="AJ34" i="26"/>
  <c r="AJ29" i="17" s="1"/>
  <c r="AJ26" i="17"/>
  <c r="AB34" i="26"/>
  <c r="AB29" i="17" s="1"/>
  <c r="AB26" i="17"/>
  <c r="T34" i="26"/>
  <c r="T29" i="17" s="1"/>
  <c r="T26" i="17"/>
  <c r="L34" i="26"/>
  <c r="L29" i="17" s="1"/>
  <c r="L26" i="17"/>
  <c r="D34" i="26"/>
  <c r="D29" i="17" s="1"/>
  <c r="D26" i="17"/>
  <c r="AK23" i="17"/>
  <c r="AK34" i="26"/>
  <c r="AC23" i="17"/>
  <c r="AC34" i="26"/>
  <c r="U23" i="17"/>
  <c r="U34" i="26"/>
  <c r="M23" i="17"/>
  <c r="M34" i="26"/>
  <c r="E23" i="17"/>
  <c r="E34" i="26"/>
  <c r="J48" i="25"/>
  <c r="J46" i="16"/>
  <c r="J46" i="24"/>
  <c r="J43" i="15"/>
  <c r="M41" i="25"/>
  <c r="M41" i="16" s="1"/>
  <c r="L41" i="15"/>
  <c r="D48" i="14"/>
  <c r="H34" i="20"/>
  <c r="H34" i="11" s="1"/>
  <c r="H28" i="11"/>
  <c r="G48" i="23"/>
  <c r="G46" i="14"/>
  <c r="M46" i="23"/>
  <c r="R41" i="17"/>
  <c r="L37" i="24"/>
  <c r="J34" i="24"/>
  <c r="J34" i="15" s="1"/>
  <c r="M42" i="12"/>
  <c r="J22" i="21"/>
  <c r="J22" i="12" s="1"/>
  <c r="J19" i="12"/>
  <c r="M17" i="12"/>
  <c r="AP41" i="17"/>
  <c r="AH41" i="17"/>
  <c r="Z41" i="17"/>
  <c r="AE48" i="26"/>
  <c r="AN46" i="26"/>
  <c r="AN38" i="17"/>
  <c r="AF46" i="26"/>
  <c r="AF38" i="17"/>
  <c r="X46" i="26"/>
  <c r="X38" i="17"/>
  <c r="P46" i="26"/>
  <c r="P38" i="17"/>
  <c r="H46" i="26"/>
  <c r="H38" i="17"/>
  <c r="AO35" i="17"/>
  <c r="AO46" i="26"/>
  <c r="AG35" i="17"/>
  <c r="AG46" i="26"/>
  <c r="Y35" i="17"/>
  <c r="Y46" i="26"/>
  <c r="Q35" i="17"/>
  <c r="Q46" i="26"/>
  <c r="I35" i="17"/>
  <c r="I46" i="26"/>
  <c r="H37" i="16"/>
  <c r="H46" i="25"/>
  <c r="H46" i="24"/>
  <c r="J48" i="23"/>
  <c r="J46" i="14"/>
  <c r="W43" i="17"/>
  <c r="O43" i="17"/>
  <c r="E40" i="16"/>
  <c r="E46" i="25"/>
  <c r="F31" i="16"/>
  <c r="F34" i="25"/>
  <c r="F34" i="16" s="1"/>
  <c r="I48" i="24"/>
  <c r="E50" i="23"/>
  <c r="E50" i="14" s="1"/>
  <c r="E48" i="14"/>
  <c r="M40" i="23"/>
  <c r="M40" i="14" s="1"/>
  <c r="G40" i="14"/>
  <c r="F46" i="24"/>
  <c r="H34" i="24"/>
  <c r="H34" i="15" s="1"/>
  <c r="AM47" i="13"/>
  <c r="AM50" i="22"/>
  <c r="AM50" i="13" s="1"/>
  <c r="AE47" i="13"/>
  <c r="AE50" i="22"/>
  <c r="AE50" i="13" s="1"/>
  <c r="W47" i="13"/>
  <c r="W50" i="22"/>
  <c r="W50" i="13" s="1"/>
  <c r="O47" i="13"/>
  <c r="O50" i="22"/>
  <c r="O50" i="13" s="1"/>
  <c r="G47" i="13"/>
  <c r="G50" i="22"/>
  <c r="G50" i="13" s="1"/>
  <c r="AR34" i="22"/>
  <c r="AR34" i="13" s="1"/>
  <c r="AJ34" i="22"/>
  <c r="AJ34" i="13" s="1"/>
  <c r="AB34" i="22"/>
  <c r="AB34" i="13" s="1"/>
  <c r="T34" i="22"/>
  <c r="T34" i="13" s="1"/>
  <c r="L34" i="22"/>
  <c r="L34" i="13" s="1"/>
  <c r="D34" i="22"/>
  <c r="D34" i="13" s="1"/>
  <c r="K32" i="12"/>
  <c r="M32" i="21"/>
  <c r="E34" i="20"/>
  <c r="E34" i="11" s="1"/>
  <c r="E31" i="11"/>
  <c r="L31" i="20"/>
  <c r="L31" i="11" s="1"/>
  <c r="M41" i="19"/>
  <c r="M41" i="10" s="1"/>
  <c r="D25" i="10"/>
  <c r="M25" i="19"/>
  <c r="M25" i="10" s="1"/>
  <c r="AK34" i="22"/>
  <c r="AK34" i="13" s="1"/>
  <c r="AK25" i="13"/>
  <c r="AC34" i="22"/>
  <c r="AC34" i="13" s="1"/>
  <c r="AC25" i="13"/>
  <c r="U34" i="22"/>
  <c r="U34" i="13" s="1"/>
  <c r="U25" i="13"/>
  <c r="M34" i="22"/>
  <c r="M34" i="13" s="1"/>
  <c r="M25" i="13"/>
  <c r="E34" i="22"/>
  <c r="E34" i="13" s="1"/>
  <c r="E25" i="13"/>
  <c r="AN22" i="22"/>
  <c r="AN22" i="13" s="1"/>
  <c r="AF22" i="22"/>
  <c r="AF22" i="13" s="1"/>
  <c r="X22" i="22"/>
  <c r="X22" i="13" s="1"/>
  <c r="P22" i="22"/>
  <c r="P22" i="13" s="1"/>
  <c r="H22" i="22"/>
  <c r="H22" i="13" s="1"/>
  <c r="M47" i="12"/>
  <c r="H50" i="21"/>
  <c r="H50" i="12" s="1"/>
  <c r="K37" i="12"/>
  <c r="M37" i="21"/>
  <c r="M37" i="12" s="1"/>
  <c r="H22" i="21"/>
  <c r="H22" i="12" s="1"/>
  <c r="L41" i="20"/>
  <c r="L41" i="11" s="1"/>
  <c r="F41" i="11"/>
  <c r="M38" i="21"/>
  <c r="M38" i="12" s="1"/>
  <c r="M38" i="10"/>
  <c r="F16" i="10"/>
  <c r="M16" i="19"/>
  <c r="M16" i="10" s="1"/>
  <c r="K46" i="25"/>
  <c r="L28" i="24"/>
  <c r="L28" i="15" s="1"/>
  <c r="AO22" i="22"/>
  <c r="AO22" i="13" s="1"/>
  <c r="AO13" i="13"/>
  <c r="AG22" i="22"/>
  <c r="AG22" i="13" s="1"/>
  <c r="AG13" i="13"/>
  <c r="Y22" i="22"/>
  <c r="Y22" i="13" s="1"/>
  <c r="Y13" i="13"/>
  <c r="Q22" i="22"/>
  <c r="Q22" i="13" s="1"/>
  <c r="Q13" i="13"/>
  <c r="I22" i="22"/>
  <c r="I22" i="13" s="1"/>
  <c r="I13" i="13"/>
  <c r="D47" i="12"/>
  <c r="D50" i="21"/>
  <c r="D50" i="12" s="1"/>
  <c r="K47" i="21"/>
  <c r="K14" i="12"/>
  <c r="M14" i="21"/>
  <c r="K50" i="20"/>
  <c r="K50" i="11" s="1"/>
  <c r="K44" i="11"/>
  <c r="L28" i="20"/>
  <c r="L28" i="11" s="1"/>
  <c r="M53" i="10"/>
  <c r="M53" i="21"/>
  <c r="M53" i="12" s="1"/>
  <c r="M47" i="19"/>
  <c r="M47" i="10" s="1"/>
  <c r="G44" i="10"/>
  <c r="M44" i="19"/>
  <c r="M44" i="10" s="1"/>
  <c r="L34" i="19"/>
  <c r="L34" i="10" s="1"/>
  <c r="L31" i="10"/>
  <c r="D34" i="19"/>
  <c r="D31" i="10"/>
  <c r="M31" i="19"/>
  <c r="M31" i="10" s="1"/>
  <c r="J22" i="19"/>
  <c r="J22" i="10" s="1"/>
  <c r="J19" i="10"/>
  <c r="K46" i="24"/>
  <c r="E34" i="24"/>
  <c r="E34" i="15" s="1"/>
  <c r="G31" i="14"/>
  <c r="M31" i="23"/>
  <c r="M31" i="14" s="1"/>
  <c r="L47" i="12"/>
  <c r="L50" i="21"/>
  <c r="L50" i="12" s="1"/>
  <c r="H50" i="20"/>
  <c r="H50" i="11" s="1"/>
  <c r="H47" i="11"/>
  <c r="D23" i="10"/>
  <c r="K50" i="19"/>
  <c r="K50" i="10" s="1"/>
  <c r="K47" i="10"/>
  <c r="F22" i="10"/>
  <c r="M22" i="19"/>
  <c r="M22" i="10" s="1"/>
  <c r="L28" i="16"/>
  <c r="H43" i="15"/>
  <c r="F31" i="14"/>
  <c r="J50" i="21"/>
  <c r="J50" i="12" s="1"/>
  <c r="M44" i="21"/>
  <c r="M44" i="12" s="1"/>
  <c r="K44" i="21"/>
  <c r="K44" i="12" s="1"/>
  <c r="D28" i="12"/>
  <c r="K28" i="21"/>
  <c r="K28" i="12" s="1"/>
  <c r="K25" i="21"/>
  <c r="K25" i="12" s="1"/>
  <c r="M19" i="21"/>
  <c r="L44" i="20"/>
  <c r="L44" i="11" s="1"/>
  <c r="E13" i="11"/>
  <c r="L13" i="20"/>
  <c r="L13" i="11" s="1"/>
  <c r="L34" i="25"/>
  <c r="D34" i="25"/>
  <c r="D34" i="16" s="1"/>
  <c r="L43" i="24"/>
  <c r="L43" i="15" s="1"/>
  <c r="M43" i="23"/>
  <c r="M43" i="14" s="1"/>
  <c r="K52" i="12"/>
  <c r="M52" i="21"/>
  <c r="M52" i="12" s="1"/>
  <c r="F22" i="21"/>
  <c r="F22" i="12" s="1"/>
  <c r="F50" i="20"/>
  <c r="F50" i="11" s="1"/>
  <c r="J16" i="11"/>
  <c r="J22" i="20"/>
  <c r="J22" i="11" s="1"/>
  <c r="G50" i="19"/>
  <c r="G50" i="10" s="1"/>
  <c r="H34" i="19"/>
  <c r="H34" i="10" s="1"/>
  <c r="M19" i="19"/>
  <c r="M19" i="10" s="1"/>
  <c r="J31" i="15"/>
  <c r="M43" i="21"/>
  <c r="M43" i="12" s="1"/>
  <c r="K43" i="12"/>
  <c r="K41" i="21"/>
  <c r="K41" i="12" s="1"/>
  <c r="F31" i="12"/>
  <c r="K31" i="21"/>
  <c r="F34" i="21"/>
  <c r="F34" i="12" s="1"/>
  <c r="J34" i="21"/>
  <c r="J34" i="12" s="1"/>
  <c r="M25" i="21"/>
  <c r="M25" i="12" s="1"/>
  <c r="K18" i="12"/>
  <c r="M18" i="21"/>
  <c r="M18" i="12" s="1"/>
  <c r="K16" i="21"/>
  <c r="K16" i="12" s="1"/>
  <c r="L47" i="20"/>
  <c r="L47" i="11" s="1"/>
  <c r="G22" i="20"/>
  <c r="G22" i="11" s="1"/>
  <c r="G19" i="11"/>
  <c r="E22" i="21"/>
  <c r="E22" i="12" s="1"/>
  <c r="K19" i="21"/>
  <c r="K34" i="20"/>
  <c r="K34" i="11" s="1"/>
  <c r="L25" i="20"/>
  <c r="L25" i="11" s="1"/>
  <c r="E22" i="20"/>
  <c r="E22" i="11" s="1"/>
  <c r="E50" i="21"/>
  <c r="E50" i="12" s="1"/>
  <c r="I34" i="20"/>
  <c r="I34" i="11" s="1"/>
  <c r="K22" i="20"/>
  <c r="K22" i="11" s="1"/>
  <c r="L19" i="20"/>
  <c r="L19" i="11" s="1"/>
  <c r="D50" i="19"/>
  <c r="L48" i="25" l="1"/>
  <c r="L34" i="16"/>
  <c r="D34" i="10"/>
  <c r="M34" i="19"/>
  <c r="M34" i="10" s="1"/>
  <c r="L34" i="20"/>
  <c r="L34" i="11" s="1"/>
  <c r="H48" i="26"/>
  <c r="H41" i="17"/>
  <c r="AN48" i="26"/>
  <c r="AN41" i="17"/>
  <c r="G50" i="23"/>
  <c r="G50" i="14" s="1"/>
  <c r="G48" i="14"/>
  <c r="J48" i="24"/>
  <c r="J46" i="15"/>
  <c r="AR48" i="26"/>
  <c r="F46" i="15"/>
  <c r="F48" i="24"/>
  <c r="J48" i="14"/>
  <c r="J50" i="23"/>
  <c r="J50" i="14" s="1"/>
  <c r="Y48" i="26"/>
  <c r="Y41" i="17"/>
  <c r="AE50" i="26"/>
  <c r="AE45" i="17" s="1"/>
  <c r="AE43" i="17"/>
  <c r="M28" i="25"/>
  <c r="M28" i="16" s="1"/>
  <c r="U48" i="26"/>
  <c r="U29" i="17"/>
  <c r="K50" i="26"/>
  <c r="K45" i="17" s="1"/>
  <c r="K43" i="17"/>
  <c r="H50" i="23"/>
  <c r="H50" i="14" s="1"/>
  <c r="H48" i="14"/>
  <c r="I50" i="23"/>
  <c r="I50" i="14" s="1"/>
  <c r="I48" i="14"/>
  <c r="F48" i="26"/>
  <c r="F29" i="17"/>
  <c r="K48" i="14"/>
  <c r="K50" i="23"/>
  <c r="K50" i="14" s="1"/>
  <c r="M31" i="25"/>
  <c r="M31" i="16" s="1"/>
  <c r="E46" i="16"/>
  <c r="E48" i="25"/>
  <c r="H48" i="24"/>
  <c r="H46" i="15"/>
  <c r="P48" i="26"/>
  <c r="P41" i="17"/>
  <c r="M41" i="21"/>
  <c r="M41" i="12" s="1"/>
  <c r="G52" i="25"/>
  <c r="G52" i="16" s="1"/>
  <c r="G48" i="16"/>
  <c r="N48" i="26"/>
  <c r="N29" i="17"/>
  <c r="D50" i="10"/>
  <c r="M50" i="19"/>
  <c r="M50" i="10" s="1"/>
  <c r="L50" i="20"/>
  <c r="L50" i="11" s="1"/>
  <c r="K46" i="15"/>
  <c r="K48" i="24"/>
  <c r="M13" i="21"/>
  <c r="M13" i="12" s="1"/>
  <c r="M14" i="12"/>
  <c r="K48" i="25"/>
  <c r="K46" i="16"/>
  <c r="H48" i="25"/>
  <c r="H46" i="16"/>
  <c r="AG48" i="26"/>
  <c r="AG41" i="17"/>
  <c r="J48" i="16"/>
  <c r="J52" i="25"/>
  <c r="J52" i="16" s="1"/>
  <c r="AC48" i="26"/>
  <c r="AC29" i="17"/>
  <c r="D48" i="26"/>
  <c r="S50" i="26"/>
  <c r="S45" i="17" s="1"/>
  <c r="S43" i="17"/>
  <c r="V29" i="17"/>
  <c r="V48" i="26"/>
  <c r="L50" i="23"/>
  <c r="L50" i="14" s="1"/>
  <c r="K22" i="21"/>
  <c r="K22" i="12" s="1"/>
  <c r="K19" i="12"/>
  <c r="M19" i="12"/>
  <c r="M43" i="25"/>
  <c r="M43" i="16" s="1"/>
  <c r="X48" i="26"/>
  <c r="X41" i="17"/>
  <c r="L37" i="15"/>
  <c r="M37" i="25"/>
  <c r="M37" i="16" s="1"/>
  <c r="D50" i="23"/>
  <c r="D50" i="14" s="1"/>
  <c r="D48" i="25"/>
  <c r="L48" i="26"/>
  <c r="F48" i="25"/>
  <c r="AD48" i="26"/>
  <c r="AD29" i="17"/>
  <c r="K50" i="21"/>
  <c r="K50" i="12" s="1"/>
  <c r="K47" i="12"/>
  <c r="G50" i="26"/>
  <c r="G45" i="17" s="1"/>
  <c r="I48" i="26"/>
  <c r="I41" i="17"/>
  <c r="AO48" i="26"/>
  <c r="AO41" i="17"/>
  <c r="E48" i="26"/>
  <c r="E29" i="17"/>
  <c r="AK48" i="26"/>
  <c r="AK29" i="17"/>
  <c r="T48" i="26"/>
  <c r="O50" i="26"/>
  <c r="O45" i="17" s="1"/>
  <c r="L34" i="24"/>
  <c r="L34" i="15" s="1"/>
  <c r="D34" i="15"/>
  <c r="AM50" i="26"/>
  <c r="AM45" i="17" s="1"/>
  <c r="AM43" i="17"/>
  <c r="AL48" i="26"/>
  <c r="AL29" i="17"/>
  <c r="G48" i="24"/>
  <c r="M32" i="12"/>
  <c r="M31" i="21"/>
  <c r="AF48" i="26"/>
  <c r="AF41" i="17"/>
  <c r="M16" i="21"/>
  <c r="M16" i="12" s="1"/>
  <c r="M46" i="14"/>
  <c r="AB48" i="26"/>
  <c r="L22" i="20"/>
  <c r="L22" i="11" s="1"/>
  <c r="L40" i="15"/>
  <c r="M40" i="25"/>
  <c r="M40" i="16" s="1"/>
  <c r="D48" i="24"/>
  <c r="W50" i="26"/>
  <c r="W45" i="17" s="1"/>
  <c r="K34" i="21"/>
  <c r="K34" i="12" s="1"/>
  <c r="K31" i="12"/>
  <c r="M50" i="21"/>
  <c r="M50" i="12" s="1"/>
  <c r="I48" i="15"/>
  <c r="I50" i="24"/>
  <c r="I50" i="15" s="1"/>
  <c r="Q48" i="26"/>
  <c r="Q41" i="17"/>
  <c r="M48" i="26"/>
  <c r="M29" i="17"/>
  <c r="AJ48" i="26"/>
  <c r="E46" i="15"/>
  <c r="E48" i="24"/>
  <c r="L46" i="24"/>
  <c r="M46" i="25" s="1"/>
  <c r="M46" i="16" s="1"/>
  <c r="I48" i="25"/>
  <c r="I46" i="16"/>
  <c r="M34" i="23"/>
  <c r="M34" i="14" s="1"/>
  <c r="H50" i="24" l="1"/>
  <c r="H50" i="15" s="1"/>
  <c r="H48" i="15"/>
  <c r="M50" i="26"/>
  <c r="M45" i="17" s="1"/>
  <c r="M43" i="17"/>
  <c r="D48" i="15"/>
  <c r="D50" i="24"/>
  <c r="D50" i="15" s="1"/>
  <c r="E43" i="17"/>
  <c r="E50" i="26"/>
  <c r="E45" i="17" s="1"/>
  <c r="V50" i="26"/>
  <c r="V45" i="17" s="1"/>
  <c r="V43" i="17"/>
  <c r="N50" i="26"/>
  <c r="N45" i="17" s="1"/>
  <c r="N43" i="17"/>
  <c r="E52" i="25"/>
  <c r="E52" i="16" s="1"/>
  <c r="E48" i="16"/>
  <c r="AR50" i="26"/>
  <c r="AR45" i="17" s="1"/>
  <c r="AR43" i="17"/>
  <c r="H50" i="26"/>
  <c r="H45" i="17" s="1"/>
  <c r="H43" i="17"/>
  <c r="Q50" i="26"/>
  <c r="Q45" i="17" s="1"/>
  <c r="Q43" i="17"/>
  <c r="AD50" i="26"/>
  <c r="AD45" i="17" s="1"/>
  <c r="AD43" i="17"/>
  <c r="X50" i="26"/>
  <c r="X45" i="17" s="1"/>
  <c r="X43" i="17"/>
  <c r="AF50" i="26"/>
  <c r="AF45" i="17" s="1"/>
  <c r="AF43" i="17"/>
  <c r="AO50" i="26"/>
  <c r="AO45" i="17" s="1"/>
  <c r="AO43" i="17"/>
  <c r="K48" i="15"/>
  <c r="K50" i="24"/>
  <c r="K50" i="15" s="1"/>
  <c r="J48" i="15"/>
  <c r="J50" i="24"/>
  <c r="J50" i="15" s="1"/>
  <c r="L46" i="15"/>
  <c r="L48" i="24"/>
  <c r="M31" i="12"/>
  <c r="M34" i="21"/>
  <c r="M34" i="12" s="1"/>
  <c r="M22" i="21"/>
  <c r="M22" i="12" s="1"/>
  <c r="Y50" i="26"/>
  <c r="Y45" i="17" s="1"/>
  <c r="Y43" i="17"/>
  <c r="I52" i="25"/>
  <c r="I52" i="16" s="1"/>
  <c r="I48" i="16"/>
  <c r="AG50" i="26"/>
  <c r="AG45" i="17" s="1"/>
  <c r="AG43" i="17"/>
  <c r="D52" i="25"/>
  <c r="D52" i="16" s="1"/>
  <c r="D48" i="16"/>
  <c r="F52" i="25"/>
  <c r="F52" i="16" s="1"/>
  <c r="F48" i="16"/>
  <c r="L50" i="26"/>
  <c r="L45" i="17" s="1"/>
  <c r="L43" i="17"/>
  <c r="G50" i="24"/>
  <c r="G50" i="15" s="1"/>
  <c r="G48" i="15"/>
  <c r="I50" i="26"/>
  <c r="I45" i="17" s="1"/>
  <c r="I43" i="17"/>
  <c r="AJ50" i="26"/>
  <c r="AJ45" i="17" s="1"/>
  <c r="AJ43" i="17"/>
  <c r="P50" i="26"/>
  <c r="P45" i="17" s="1"/>
  <c r="P43" i="17"/>
  <c r="L52" i="25"/>
  <c r="L52" i="16" s="1"/>
  <c r="L48" i="16"/>
  <c r="E48" i="15"/>
  <c r="E50" i="24"/>
  <c r="E50" i="15" s="1"/>
  <c r="AB50" i="26"/>
  <c r="AB45" i="17" s="1"/>
  <c r="AB43" i="17"/>
  <c r="T50" i="26"/>
  <c r="T45" i="17" s="1"/>
  <c r="T43" i="17"/>
  <c r="D50" i="26"/>
  <c r="D45" i="17" s="1"/>
  <c r="D43" i="17"/>
  <c r="H52" i="25"/>
  <c r="H52" i="16" s="1"/>
  <c r="H48" i="16"/>
  <c r="M48" i="23"/>
  <c r="AL50" i="26"/>
  <c r="AL45" i="17" s="1"/>
  <c r="AL43" i="17"/>
  <c r="AK50" i="26"/>
  <c r="AK45" i="17" s="1"/>
  <c r="AK43" i="17"/>
  <c r="AC43" i="17"/>
  <c r="AC50" i="26"/>
  <c r="AC45" i="17" s="1"/>
  <c r="K48" i="16"/>
  <c r="K52" i="25"/>
  <c r="K52" i="16" s="1"/>
  <c r="F50" i="26"/>
  <c r="F45" i="17" s="1"/>
  <c r="F43" i="17"/>
  <c r="U50" i="26"/>
  <c r="U45" i="17" s="1"/>
  <c r="U43" i="17"/>
  <c r="F50" i="24"/>
  <c r="F50" i="15" s="1"/>
  <c r="F48" i="15"/>
  <c r="AN50" i="26"/>
  <c r="AN45" i="17" s="1"/>
  <c r="AN43" i="17"/>
  <c r="M34" i="25"/>
  <c r="M34" i="16" s="1"/>
  <c r="M50" i="23" l="1"/>
  <c r="M50" i="14" s="1"/>
  <c r="M48" i="14"/>
  <c r="M48" i="25"/>
  <c r="L48" i="15"/>
  <c r="L50" i="24"/>
  <c r="L50" i="15" s="1"/>
  <c r="M52" i="25" l="1"/>
  <c r="M52" i="16" s="1"/>
  <c r="M48" i="16"/>
</calcChain>
</file>

<file path=xl/sharedStrings.xml><?xml version="1.0" encoding="utf-8"?>
<sst xmlns="http://schemas.openxmlformats.org/spreadsheetml/2006/main" count="2084" uniqueCount="788">
  <si>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</si>
  <si>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</si>
  <si>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</si>
  <si>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</si>
  <si>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</si>
  <si>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</si>
  <si>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</si>
  <si>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</si>
  <si>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</si>
  <si>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</si>
  <si>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</si>
  <si>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</si>
  <si>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</si>
  <si>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</si>
  <si>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</si>
  <si>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</si>
  <si>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</si>
  <si>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</si>
  <si>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</si>
  <si>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</si>
  <si>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</si>
  <si>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</si>
  <si>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</si>
  <si>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</si>
  <si>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</si>
  <si>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</si>
  <si>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</si>
  <si>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</si>
  <si>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</si>
  <si>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</si>
  <si>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</si>
  <si>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</si>
  <si>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</si>
  <si>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</si>
  <si>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</si>
  <si>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</si>
  <si>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</si>
  <si>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</si>
  <si>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</si>
  <si>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</si>
  <si>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</si>
  <si>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</si>
  <si>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</si>
  <si>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</si>
  <si>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</si>
  <si>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</si>
  <si>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</si>
  <si>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</si>
  <si>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</si>
  <si>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</si>
  <si>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</si>
  <si>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</si>
  <si>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</si>
  <si>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</si>
  <si>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</si>
  <si>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</si>
  <si>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</si>
  <si>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</si>
  <si>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</si>
  <si>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</si>
  <si>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</si>
  <si>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</si>
  <si>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</si>
  <si>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</si>
  <si>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</si>
  <si>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</si>
  <si>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</si>
  <si>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</si>
  <si>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</si>
  <si>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</si>
  <si>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</si>
  <si>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</si>
  <si>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</si>
  <si>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</si>
  <si>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</si>
  <si>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</si>
  <si>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</si>
  <si>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</si>
  <si>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</si>
  <si>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</si>
  <si>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</si>
  <si>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</si>
  <si>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</si>
  <si>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</si>
  <si>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</si>
  <si>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</si>
  <si>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</si>
  <si>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</si>
  <si>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</si>
  <si>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</si>
  <si>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</si>
  <si>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</si>
  <si>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</si>
  <si>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</si>
  <si>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</si>
  <si>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</si>
  <si>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</si>
  <si>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</si>
  <si>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</si>
  <si>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</si>
  <si>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</si>
  <si>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</si>
  <si>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</si>
  <si>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</si>
  <si>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</si>
  <si>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</si>
  <si>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</si>
  <si>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</si>
  <si>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</si>
  <si>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</si>
  <si>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</si>
  <si>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</si>
  <si>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</si>
  <si>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</si>
  <si>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</si>
  <si>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</si>
  <si>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</si>
  <si>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</si>
  <si>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</si>
  <si>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</si>
  <si>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</si>
  <si>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</si>
  <si>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</si>
  <si>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</si>
  <si>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</si>
  <si>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</si>
  <si>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</si>
  <si>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</si>
  <si>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</si>
  <si>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</si>
  <si>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</si>
  <si>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</si>
  <si>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</si>
  <si>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</si>
  <si>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</si>
  <si>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</si>
  <si>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</si>
  <si>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</si>
  <si>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</si>
  <si>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</si>
  <si>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</si>
  <si>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</si>
  <si>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</si>
  <si>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</si>
  <si>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</si>
  <si>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</si>
  <si>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</si>
  <si>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</si>
  <si>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</si>
  <si>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</si>
  <si>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</si>
  <si>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</si>
  <si>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</si>
  <si>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</si>
  <si>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</si>
  <si>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</si>
  <si>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</si>
  <si>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</si>
  <si>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</si>
  <si>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</si>
  <si>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</si>
  <si>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</si>
  <si>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</si>
  <si>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</si>
  <si>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</si>
  <si>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</si>
  <si>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</si>
  <si>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</si>
  <si>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</si>
  <si>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</si>
  <si>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</si>
  <si>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</si>
  <si>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</si>
  <si>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</si>
  <si>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</si>
  <si>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</si>
  <si>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</si>
  <si>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</si>
  <si>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</si>
  <si>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</si>
  <si>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</si>
  <si>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</si>
  <si>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</si>
  <si>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</si>
  <si>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</si>
  <si>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</si>
  <si>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</si>
  <si>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</si>
  <si>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</si>
  <si>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</si>
  <si>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</si>
  <si>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</si>
  <si>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</si>
  <si>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</si>
  <si>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</si>
  <si>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</si>
  <si>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</si>
  <si>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</si>
  <si>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</si>
  <si>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</si>
  <si>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</si>
  <si>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</si>
  <si>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</si>
  <si>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</si>
  <si>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</si>
  <si>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</si>
  <si>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</si>
  <si>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</si>
  <si>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</si>
  <si>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</si>
  <si>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</si>
  <si>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</si>
  <si>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</si>
  <si>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</si>
  <si>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</si>
  <si>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</si>
  <si>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</si>
  <si>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</si>
  <si>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</si>
  <si>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</si>
  <si>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</si>
  <si>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</si>
  <si>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</si>
  <si>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</si>
  <si>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</si>
  <si>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</si>
  <si>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</si>
  <si>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</si>
  <si>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</si>
  <si>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</si>
  <si>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</si>
  <si>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</si>
  <si>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</si>
  <si>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</si>
  <si>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</si>
  <si>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</si>
  <si>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</si>
  <si>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</si>
  <si>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</si>
  <si>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</si>
  <si>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</si>
  <si>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</si>
  <si>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</si>
  <si>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</si>
  <si>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</si>
  <si>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</si>
  <si>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</si>
  <si>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</si>
  <si>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</si>
  <si>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</si>
  <si>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</si>
  <si>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</si>
  <si>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</si>
  <si>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</si>
  <si>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</si>
  <si>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</si>
  <si>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</si>
  <si>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</si>
  <si>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</si>
  <si>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</si>
  <si>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</si>
  <si>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</si>
  <si>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</si>
  <si>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</si>
  <si>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</si>
  <si>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</si>
  <si>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</si>
  <si>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</si>
  <si>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</si>
  <si>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</si>
  <si>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</si>
  <si>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</si>
  <si>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</si>
  <si>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</si>
  <si>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</si>
  <si>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</si>
  <si>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</si>
  <si>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</si>
  <si>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</si>
  <si>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</si>
  <si>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</si>
  <si>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</si>
  <si>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</si>
  <si>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</si>
  <si>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</si>
  <si>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</si>
  <si>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</si>
  <si>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1. Число рабочих дней отчетного периода (ноябрь 2009)</t>
  </si>
  <si>
    <t>Структура оборота валют по кассовым сделкам и форвардным контрактам в ноябре 2009года (млн.долл. США)</t>
  </si>
  <si>
    <t>Turnover in nominal or notional principal amounts in November 2009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</si>
  <si>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</si>
  <si>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</si>
  <si>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</si>
  <si>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</si>
  <si>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</si>
  <si>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</si>
  <si>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</si>
  <si>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</si>
  <si>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</si>
  <si>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</si>
  <si>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</si>
  <si>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</si>
  <si>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</si>
  <si>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</si>
  <si>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</si>
  <si>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</si>
  <si>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</si>
  <si>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</si>
  <si>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</si>
  <si>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</si>
  <si>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</si>
  <si>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</si>
  <si>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</si>
  <si>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</si>
  <si>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</si>
  <si>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</si>
  <si>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</si>
  <si>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</si>
  <si>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</si>
  <si>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</si>
  <si>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</si>
  <si>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</si>
  <si>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</si>
  <si>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"НОМОС-БАНК-СИБИРЬ"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</si>
  <si>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</si>
  <si>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</si>
  <si>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</si>
  <si>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</si>
  <si>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</si>
  <si>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</si>
  <si>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</si>
  <si>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</si>
  <si>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</si>
  <si>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</si>
  <si>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</si>
  <si>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</si>
  <si>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</si>
  <si>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600</t>
  </si>
  <si>
    <t>АБ "ИНТЕРПРОГРЕССБАНК" (ЗАО)</t>
  </si>
  <si>
    <t>705</t>
  </si>
  <si>
    <t>ОАО "СКБ-БАНК"</t>
  </si>
  <si>
    <t>729</t>
  </si>
  <si>
    <t>ОАО "БАНК "ПЕТРОВСКИЙ"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</si>
  <si>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</si>
  <si>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</si>
  <si>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</si>
  <si>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</si>
  <si>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</si>
  <si>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</si>
  <si>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</si>
  <si>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</si>
  <si>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</si>
  <si>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</si>
  <si>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</si>
  <si>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</si>
  <si>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</si>
  <si>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</si>
  <si>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</si>
  <si>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</si>
  <si>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</si>
  <si>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</si>
  <si>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</si>
  <si>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</si>
  <si>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</si>
  <si>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</si>
  <si>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</si>
  <si>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</si>
  <si>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</si>
  <si>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</si>
  <si>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</si>
  <si>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</si>
  <si>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</si>
  <si>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</si>
  <si>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</si>
  <si>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</si>
  <si>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</si>
  <si>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</si>
  <si>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</si>
  <si>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</si>
  <si>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</si>
  <si>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</si>
  <si>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</si>
  <si>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</si>
  <si>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</si>
  <si>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</si>
  <si>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</si>
  <si>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</si>
  <si>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</si>
  <si>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АМУРСКАЯ ОБЛАСТЬ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</si>
  <si>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</si>
  <si>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</si>
  <si>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</si>
  <si>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</si>
  <si>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</si>
  <si>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</si>
  <si>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</si>
  <si>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</si>
  <si>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</si>
  <si>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</si>
  <si>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</si>
  <si>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</si>
  <si>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</si>
  <si>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</si>
  <si>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</si>
  <si>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</si>
  <si>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</si>
  <si>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</si>
  <si>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</si>
  <si>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</si>
  <si>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</si>
  <si>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</si>
  <si>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</si>
  <si>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</si>
  <si>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</si>
  <si>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ЗАО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</si>
  <si>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</si>
  <si>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</si>
  <si>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</si>
  <si>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</si>
  <si>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</si>
  <si>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</si>
  <si>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</si>
  <si>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</si>
  <si>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</si>
  <si>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</si>
  <si>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</si>
  <si>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</si>
  <si>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</si>
  <si>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КМБ БАНК (ЗАО)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</si>
  <si>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</si>
  <si>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</si>
  <si>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</si>
  <si>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</si>
  <si>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</si>
  <si>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</si>
  <si>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</si>
  <si>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</si>
  <si>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</si>
  <si>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</si>
  <si>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</si>
  <si>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</si>
  <si>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</si>
  <si>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</si>
  <si>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</si>
  <si>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</si>
  <si>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</si>
  <si>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</si>
  <si>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</si>
  <si>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</si>
  <si>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</si>
  <si>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</si>
  <si>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</si>
  <si>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</si>
  <si>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</si>
  <si>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</si>
  <si>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</si>
  <si>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</si>
  <si>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</si>
  <si>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</si>
  <si>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</si>
  <si>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</si>
  <si>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</si>
  <si>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</si>
  <si>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</si>
  <si>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</si>
  <si>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</si>
  <si>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</si>
  <si>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</si>
  <si>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</si>
  <si>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</si>
  <si>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</si>
  <si>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</si>
  <si>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</si>
  <si>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</si>
  <si>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</si>
  <si>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</si>
  <si>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</si>
  <si>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</si>
  <si>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</si>
  <si>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</si>
  <si>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</si>
  <si>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</si>
  <si>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</si>
  <si>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</si>
  <si>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</si>
  <si>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</si>
  <si>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</si>
  <si>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</si>
  <si>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</si>
  <si>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</si>
  <si>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</si>
  <si>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</si>
  <si>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</si>
  <si>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</si>
  <si>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</si>
  <si>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</si>
  <si>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</si>
  <si>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</si>
  <si>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</si>
  <si>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</si>
  <si>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</si>
  <si>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</si>
  <si>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</si>
  <si>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</si>
  <si>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</si>
  <si>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</si>
  <si>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</si>
  <si>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</si>
  <si>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</si>
  <si>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</si>
  <si>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</si>
  <si>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</si>
  <si>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</si>
  <si>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</si>
  <si>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</si>
  <si>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</si>
  <si>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</si>
  <si>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</si>
  <si>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</si>
  <si>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</si>
  <si>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</si>
  <si>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</si>
  <si>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</si>
  <si>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</si>
  <si>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</si>
  <si>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</si>
  <si>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</si>
  <si>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</si>
  <si>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</si>
  <si>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</si>
  <si>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</si>
  <si>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</si>
  <si>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</si>
  <si>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</si>
  <si>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</si>
  <si>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</si>
  <si>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</si>
  <si>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</si>
  <si>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</si>
  <si>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</si>
  <si>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</si>
  <si>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</si>
  <si>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</si>
  <si>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</si>
  <si>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</si>
  <si>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</si>
  <si>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</si>
  <si>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</si>
  <si>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</si>
  <si>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</si>
  <si>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</si>
  <si>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</si>
  <si>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</si>
  <si>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</si>
  <si>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</si>
  <si>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</si>
  <si>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</si>
  <si>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</si>
  <si>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</si>
  <si>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</si>
  <si>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</si>
  <si>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</si>
  <si>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</si>
  <si>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</si>
  <si>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</si>
  <si>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</si>
  <si>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</si>
  <si>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</si>
  <si>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</si>
  <si>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</si>
  <si>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(ООО)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</si>
  <si>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</si>
  <si>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</si>
  <si>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</si>
  <si>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</si>
  <si>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</si>
  <si>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</si>
  <si>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</si>
  <si>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</si>
  <si>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</si>
  <si>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</si>
  <si>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</si>
  <si>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</si>
  <si>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</si>
  <si>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</si>
  <si>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</si>
  <si>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</si>
  <si>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</si>
  <si>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</si>
  <si>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</si>
  <si>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</si>
  <si>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</si>
  <si>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</si>
  <si>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</si>
  <si>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</si>
  <si>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</si>
  <si>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</si>
  <si>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</si>
  <si>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</si>
  <si>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</si>
  <si>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</si>
  <si>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</si>
  <si>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</si>
  <si>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</si>
  <si>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</si>
  <si>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</si>
  <si>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</si>
  <si>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</si>
  <si>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</si>
  <si>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</si>
  <si>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</si>
  <si>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</si>
  <si>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</si>
  <si>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</si>
  <si>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</si>
  <si>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</si>
  <si>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</si>
  <si>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</si>
  <si>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</si>
  <si>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</si>
  <si>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</si>
  <si>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</si>
  <si>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</si>
  <si>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</si>
  <si>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</si>
  <si>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</si>
  <si>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</si>
  <si>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</si>
  <si>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</si>
  <si>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</si>
  <si>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</si>
  <si>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</si>
  <si>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</si>
  <si>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</si>
  <si>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</si>
  <si>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</si>
  <si>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</si>
  <si>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</si>
  <si>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</si>
  <si>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</si>
  <si>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</si>
  <si>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</si>
  <si>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</si>
  <si>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</si>
  <si>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</si>
  <si>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СНГ</t>
  </si>
  <si>
    <t>ЮЖНАЯ АМЕРИКА</t>
  </si>
  <si>
    <t>КИПР</t>
  </si>
  <si>
    <t>СЕВЕРНАЯ АМЕРИКА</t>
  </si>
  <si>
    <t>ЮЖНАЯ ЕВРОПА</t>
  </si>
  <si>
    <t>АЗИЯ</t>
  </si>
  <si>
    <t>ВОСТОЧНАЯ ЕВРОПА</t>
  </si>
  <si>
    <t>НОВАЯ ЗЕЛАНДИЯ</t>
  </si>
  <si>
    <t>ТУРЦИЯ</t>
  </si>
  <si>
    <t>АФРИКА</t>
  </si>
  <si>
    <t>ДРУГИЕ</t>
  </si>
  <si>
    <t>ТЮМЕНСКАЯ ОБЛАСТЬ</t>
  </si>
  <si>
    <t>КАЛУЖСКАЯ ОБЛАСТЬ</t>
  </si>
  <si>
    <t>САРАТОВСКАЯ ОБЛАСТЬ</t>
  </si>
  <si>
    <t>ИВАНОВСКАЯ ОБЛАСТЬ</t>
  </si>
  <si>
    <t>СМОЛЕНСКАЯ ОБЛАСТЬ</t>
  </si>
  <si>
    <t>РЕСПУБЛИКА ТАТАРСТАН</t>
  </si>
  <si>
    <t>РЕСПУБЛИКА КОМИ</t>
  </si>
  <si>
    <t>КАЛИНИНГРАДСКАЯ ОБЛАСТЬ</t>
  </si>
  <si>
    <t>ЛЕНИНГРАДСКАЯ ОБЛАСТЬ</t>
  </si>
  <si>
    <t>ЧЕЛЯБИНСКАЯ ОБЛАСТЬ</t>
  </si>
  <si>
    <t>ИРКУТСКАЯ ОБЛАСТЬ</t>
  </si>
  <si>
    <t>ПЕРМСКИЙ КРАЙ</t>
  </si>
  <si>
    <t>КРАСНОЯРСКИЙ КРАЙ</t>
  </si>
  <si>
    <t>РЕСПУБЛИКА БАШКОРТОСТАН</t>
  </si>
  <si>
    <t>РЕСПУБЛИКА ДАГЕСТАН</t>
  </si>
  <si>
    <t>ТВЕРСКАЯ ОБЛАСТЬ</t>
  </si>
  <si>
    <t>ВОЛОГОДСКАЯ ОБЛАСТЬ</t>
  </si>
  <si>
    <t>РЕСПУБЛИКА МОРДОВИЯ</t>
  </si>
  <si>
    <t>КРАСНОДАРСКИЙ КРАЙ</t>
  </si>
  <si>
    <t>КАМЧАТСКИЙ КРАЙ</t>
  </si>
  <si>
    <t>ЛИПЕЦКАЯ ОБЛАСТЬ</t>
  </si>
  <si>
    <t>ОРЕНБУРГСКАЯ ОБЛАСТЬ</t>
  </si>
  <si>
    <t>МУРМАНСКАЯ ОБЛАСТЬ</t>
  </si>
  <si>
    <t>КИРОВСКАЯ ОБЛАСТЬ</t>
  </si>
  <si>
    <t>ОМСКАЯ ОБЛАСТЬ</t>
  </si>
  <si>
    <t>ТУЛЬСКАЯ ОБЛАСТЬ</t>
  </si>
  <si>
    <t>ЯРОСЛАВСКАЯ ОБЛАСТЬ</t>
  </si>
  <si>
    <t>КЕМЕРОВСКАЯ ОБЛАСТЬ</t>
  </si>
  <si>
    <t>РЕСПУБЛИКА САХА(ЯКУТИЯ)</t>
  </si>
  <si>
    <t>САХАЛИНСКАЯ ОБЛАСТЬ</t>
  </si>
  <si>
    <t>РЕСПУБЛИКА СЕВЕРНАЯ ОСЕТИЯ-АЛАНИЯ</t>
  </si>
  <si>
    <t>АЛТАЙСКИЙ КРАЙ</t>
  </si>
  <si>
    <t>УДМУРТСКАЯ РЕСПУБЛИКА</t>
  </si>
  <si>
    <t>СТАВРОПОЛЬСКИЙ КРАЙ</t>
  </si>
  <si>
    <t>МОСКОВСКАЯ ОБЛАСТЬ</t>
  </si>
  <si>
    <t>ХАБАРОВСКИЙ КРАЙ</t>
  </si>
  <si>
    <t>ВОРОНЕЖСКАЯ ОБЛАСТЬ</t>
  </si>
  <si>
    <t>РЕСПУБЛИКА ХАКАСИЯ</t>
  </si>
  <si>
    <t>КАБАРДИНО-БАЛКАРСКАЯ РЕСПУБЛИКА</t>
  </si>
  <si>
    <t>АСТРАХАНСКАЯ ОБЛАСТЬ</t>
  </si>
  <si>
    <t>МАГАДАНСКАЯ ОБЛАСТЬ</t>
  </si>
  <si>
    <t>КАРАЧАЕВО-ЧЕРКЕССКАЯ РЕСПУБЛИКА</t>
  </si>
  <si>
    <t>ВОЛГОГРАДСКАЯ ОБЛАСТЬ</t>
  </si>
  <si>
    <t>ПСКОВСКАЯ ОБЛАСТЬ</t>
  </si>
  <si>
    <t>ТОМСКАЯ ОБЛАСТЬ</t>
  </si>
  <si>
    <t>РЯЗАНСКАЯ ОБЛАСТЬ</t>
  </si>
  <si>
    <t>КУРГАНСКАЯ ОБЛАСТЬ</t>
  </si>
  <si>
    <t>ЗАБАЙКАЛЬСКИЙ КРАЙ</t>
  </si>
  <si>
    <t>РЕСПУБЛИКА БУРЯТИЯ</t>
  </si>
  <si>
    <t>КОСТРОМСКАЯ ОБЛАСТЬ</t>
  </si>
  <si>
    <t>БЕЛГОРОДСКАЯ ОБЛАСТЬ</t>
  </si>
  <si>
    <t>КУРСКАЯ ОБЛАСТЬ</t>
  </si>
  <si>
    <t>УЛЬЯНОВСКАЯ ОБЛАСТЬ</t>
  </si>
  <si>
    <t>ПЕНЗЕНСКАЯ ОБЛАСТЬ</t>
  </si>
  <si>
    <t>РЕСПУБЛИКА АЛТАЙ</t>
  </si>
  <si>
    <t>ВЛАДИМИРСКАЯ ОБЛАСТЬ</t>
  </si>
  <si>
    <t>ТАМБОВСКАЯ ОБЛАСТЬ</t>
  </si>
  <si>
    <t>РЕСПУБЛИКА КАЛМЫКИЯ</t>
  </si>
  <si>
    <t>АРХАНГЕЛЬСКАЯ ОБЛАСТЬ</t>
  </si>
  <si>
    <t>РЕСПУБЛИКА ИНГУШЕТИЯ</t>
  </si>
  <si>
    <t>НОВГОРОДСКАЯ ОБЛАСТЬ</t>
  </si>
  <si>
    <t>ОРЛОВСКАЯ ОБЛАСТЬ</t>
  </si>
  <si>
    <t>ЧУВАШСКАЯ РЕСПУБЛИКА</t>
  </si>
  <si>
    <t>РЕСПУБЛИКА АДЫГЕЯ</t>
  </si>
  <si>
    <t>РЕСПУБЛИКА КАРЕЛИЯ</t>
  </si>
  <si>
    <t>БРЯНСКАЯ ОБЛАСТЬ</t>
  </si>
  <si>
    <t>РЕСПУБЛИКА МАРИЙ ЭЛ</t>
  </si>
  <si>
    <t>Географическая структура межбанковского оборота кассового рынка пары RUB/USD по местонахождению контрагента-нерезидента.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</si>
  <si>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</si>
  <si>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</si>
  <si>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</si>
  <si>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</si>
  <si>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</si>
  <si>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</si>
  <si>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МОНАКО</t>
  </si>
  <si>
    <t>НИДЕРЛАНДЫ</t>
  </si>
  <si>
    <t>СОЕДИНЕННОЕ КОРОЛЕВСТВО</t>
  </si>
  <si>
    <t>ФРАНЦИЯ</t>
  </si>
  <si>
    <t>ШВЕЙЦАРИЯ</t>
  </si>
  <si>
    <t>ДАНИЯ</t>
  </si>
  <si>
    <t>ИСЛАНДИЯ</t>
  </si>
  <si>
    <t>ЛАТВИЯ</t>
  </si>
  <si>
    <t>ЛИТВА</t>
  </si>
  <si>
    <t>ФИНЛЯНДИЯ</t>
  </si>
  <si>
    <t>ШВЕЦИЯ</t>
  </si>
  <si>
    <t>ЭСТОНИЯ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</si>
  <si>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</si>
  <si>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</si>
  <si>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</si>
  <si>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</si>
  <si>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</si>
  <si>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</si>
  <si>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</si>
  <si>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УЗБЕКИСТАН</t>
  </si>
  <si>
    <t>УКРАИНА</t>
  </si>
  <si>
    <t>ГАЙАНА</t>
  </si>
  <si>
    <t>ПАРАГВАЙ</t>
  </si>
  <si>
    <t>ФРАНЦУЗСКАЯ ГВИАНА</t>
  </si>
  <si>
    <t>АРУБА</t>
  </si>
  <si>
    <t>ГВАДЕЛУПА</t>
  </si>
  <si>
    <t>НИКАРАГУА</t>
  </si>
  <si>
    <t>СОЕДИНЕННЫЕ ШТАТЫ</t>
  </si>
  <si>
    <t>БОСНИЯ И ГЕРЦЕГОВИНА</t>
  </si>
  <si>
    <t>СЛОВЕНИЯ</t>
  </si>
  <si>
    <t>ЧЕРНОГОРИЯ</t>
  </si>
  <si>
    <t>ВЬЕТНАМ</t>
  </si>
  <si>
    <t>ГРУЗИЯ</t>
  </si>
  <si>
    <t>ИЗРАИЛЬ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</si>
  <si>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</si>
  <si>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</si>
  <si>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</si>
  <si>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</si>
  <si>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</si>
  <si>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СИРИЙСКАЯ АРАБСКАЯ РЕСПУБЛИКА</t>
  </si>
  <si>
    <t>ЯПОНИЯ</t>
  </si>
  <si>
    <t>БОЛГАРИЯ</t>
  </si>
  <si>
    <t>ВЕНГРИЯ</t>
  </si>
  <si>
    <t>ПОЛЬША</t>
  </si>
  <si>
    <t>ЧЕШСКАЯ РЕСПУБЛИКА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</si>
  <si>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</si>
  <si>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</si>
  <si>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Географическая структура межбанковского оборота сделок swap пары RUB/USD по местонахождению контрагента-нерезидента.</t>
  </si>
  <si>
    <t>ИНДИЯ</t>
  </si>
  <si>
    <t>Географическая структура межбанковского оборота кассового рынка пары EUR/USD по местонахождению контрагента-нерезидента.</t>
  </si>
  <si>
    <t>ГРЕЦИЯ</t>
  </si>
  <si>
    <t>ИТАЛИЯ</t>
  </si>
  <si>
    <t>СЕРБИЯ</t>
  </si>
  <si>
    <t>ЛИВАН</t>
  </si>
  <si>
    <t>СОЛОМОНОВЫ ОСТРОВА</t>
  </si>
  <si>
    <t>Географическая структура межбанковского оборота сделок swap пары EUR/USD по местонахождению контрагента-нерезидента.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</si>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</sst>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1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charset val="204"/>
    </font>
    <font>
      <sz val="10"/>
      <color indexed="8"/>
      <name val="Arial CYR"/>
      <family val="2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0" fontId="86" fillId="0" borderId="0"/>
    <xf numFmtId="0" fontId="87" fillId="0" borderId="0"/>
    <xf numFmtId="9" fontId="1" fillId="0" borderId="0" applyFont="0" applyFill="0" applyBorder="0" applyAlignment="0" applyProtection="0"/>
  </cellStyleXfs>
  <cellXfs count="527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6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6" fillId="0" borderId="0" xfId="4"/>
    <xf numFmtId="0" fontId="86" fillId="0" borderId="0" xfId="4" applyFill="1" applyBorder="1"/>
    <xf numFmtId="10" fontId="88" fillId="0" borderId="0" xfId="6" applyNumberFormat="1" applyFont="1" applyFill="1" applyBorder="1" applyAlignment="1">
      <alignment horizontal="right" wrapText="1"/>
    </xf>
    <xf numFmtId="0" fontId="88" fillId="0" borderId="0" xfId="5" applyFont="1" applyFill="1" applyBorder="1" applyAlignment="1">
      <alignment horizontal="left" wrapText="1"/>
    </xf>
    <xf numFmtId="9" fontId="88" fillId="0" borderId="0" xfId="6" applyFont="1" applyFill="1" applyBorder="1" applyAlignment="1">
      <alignment horizontal="right" wrapText="1"/>
    </xf>
    <xf numFmtId="9" fontId="86" fillId="0" borderId="0" xfId="6" applyFont="1" applyFill="1" applyBorder="1"/>
    <xf numFmtId="9" fontId="88" fillId="0" borderId="8" xfId="6" applyFont="1" applyFill="1" applyBorder="1" applyAlignment="1">
      <alignment horizontal="center"/>
    </xf>
    <xf numFmtId="0" fontId="88" fillId="0" borderId="8" xfId="5" applyFont="1" applyFill="1" applyBorder="1" applyAlignment="1">
      <alignment horizontal="center"/>
    </xf>
    <xf numFmtId="10" fontId="88" fillId="0" borderId="8" xfId="6" applyNumberFormat="1" applyFont="1" applyFill="1" applyBorder="1" applyAlignment="1">
      <alignment horizontal="center"/>
    </xf>
    <xf numFmtId="10" fontId="86" fillId="0" borderId="0" xfId="6" applyNumberFormat="1" applyFont="1" applyFill="1" applyBorder="1"/>
    <xf numFmtId="0" fontId="89" fillId="0" borderId="0" xfId="4" applyFont="1" applyAlignment="1">
      <alignment wrapText="1"/>
    </xf>
    <xf numFmtId="9" fontId="90" fillId="0" borderId="0" xfId="6" applyFont="1" applyFill="1" applyBorder="1"/>
    <xf numFmtId="9" fontId="90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3460746189899098"/>
          <c:w val="0.71033579867147512"/>
          <c:h val="0.51804724618419729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4F-46C5-8382-1B56B4149FE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D4F-46C5-8382-1B56B4149FE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D4F-46C5-8382-1B56B4149FE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D4F-46C5-8382-1B56B4149FE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D4F-46C5-8382-1B56B4149FE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D4F-46C5-8382-1B56B4149FE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D4F-46C5-8382-1B56B4149FE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D4F-46C5-8382-1B56B4149FE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D4F-46C5-8382-1B56B4149FE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D4F-46C5-8382-1B56B4149FEE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D4F-46C5-8382-1B56B4149FEE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D4F-46C5-8382-1B56B4149FEE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D4F-46C5-8382-1B56B4149FEE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D4F-46C5-8382-1B56B4149FEE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CD4F-46C5-8382-1B56B4149FEE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D4F-46C5-8382-1B56B4149FEE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CD4F-46C5-8382-1B56B4149FEE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D4F-46C5-8382-1B56B4149FEE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CD4F-46C5-8382-1B56B4149FEE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D4F-46C5-8382-1B56B4149FEE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CD4F-46C5-8382-1B56B4149FEE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D4F-46C5-8382-1B56B4149FEE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CD4F-46C5-8382-1B56B4149FEE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CD4F-46C5-8382-1B56B4149FEE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CD4F-46C5-8382-1B56B4149FEE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CD4F-46C5-8382-1B56B4149FEE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CD4F-46C5-8382-1B56B4149FEE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CD4F-46C5-8382-1B56B4149FEE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CD4F-46C5-8382-1B56B4149FEE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CD4F-46C5-8382-1B56B4149FEE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CD4F-46C5-8382-1B56B4149FEE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CD4F-46C5-8382-1B56B4149FEE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CD4F-46C5-8382-1B56B4149FEE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CD4F-46C5-8382-1B56B4149FEE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CD4F-46C5-8382-1B56B4149FEE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CD4F-46C5-8382-1B56B4149FEE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CD4F-46C5-8382-1B56B4149FEE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CD4F-46C5-8382-1B56B4149FEE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CD4F-46C5-8382-1B56B4149FEE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CD4F-46C5-8382-1B56B4149FEE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CD4F-46C5-8382-1B56B4149FEE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CD4F-46C5-8382-1B56B4149FEE}"/>
              </c:ext>
            </c:extLst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CD4F-46C5-8382-1B56B4149FEE}"/>
              </c:ext>
            </c:extLst>
          </c:dPt>
          <c:dPt>
            <c:idx val="4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CD4F-46C5-8382-1B56B4149FEE}"/>
              </c:ext>
            </c:extLst>
          </c:dPt>
          <c:dPt>
            <c:idx val="44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CD4F-46C5-8382-1B56B4149FEE}"/>
              </c:ext>
            </c:extLst>
          </c:dPt>
          <c:dPt>
            <c:idx val="4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CD4F-46C5-8382-1B56B4149FEE}"/>
              </c:ext>
            </c:extLst>
          </c:dPt>
          <c:cat>
            <c:strRef>
              <c:f>'Geo6'!$B$4:$B$70</c:f>
              <c:strCache>
                <c:ptCount val="46"/>
                <c:pt idx="0">
                  <c:v>Г МОСКВА</c:v>
                </c:pt>
                <c:pt idx="1">
                  <c:v>САРАТОВСКАЯ ОБЛАСТЬ</c:v>
                </c:pt>
                <c:pt idx="2">
                  <c:v>КАЛУЖСКАЯ ОБЛАСТЬ</c:v>
                </c:pt>
                <c:pt idx="3">
                  <c:v>Г САНКТ-ПЕТЕРБУРГ</c:v>
                </c:pt>
                <c:pt idx="4">
                  <c:v>ЛЕНИНГРАДСКАЯ ОБЛАСТЬ</c:v>
                </c:pt>
                <c:pt idx="5">
                  <c:v>ИРКУТСКАЯ ОБЛАСТЬ</c:v>
                </c:pt>
                <c:pt idx="6">
                  <c:v>РЕСПУБЛИКА БАШКОРТОСТАН</c:v>
                </c:pt>
                <c:pt idx="7">
                  <c:v>РЕСПУБЛИКА ТАТАРСТАН</c:v>
                </c:pt>
                <c:pt idx="8">
                  <c:v>СВЕРДЛОВСКАЯ ОБЛАСТЬ</c:v>
                </c:pt>
                <c:pt idx="9">
                  <c:v>РОСТОВСКАЯ ОБЛАСТЬ</c:v>
                </c:pt>
                <c:pt idx="10">
                  <c:v>ТЮМЕНСКАЯ ОБЛАСТЬ</c:v>
                </c:pt>
                <c:pt idx="11">
                  <c:v>КАЛИНИНГРАДСКАЯ ОБЛАСТЬ</c:v>
                </c:pt>
                <c:pt idx="12">
                  <c:v>САМАРСКАЯ ОБЛАСТЬ</c:v>
                </c:pt>
                <c:pt idx="13">
                  <c:v>ЛИПЕЦКАЯ ОБЛАСТЬ</c:v>
                </c:pt>
                <c:pt idx="14">
                  <c:v>ТВЕРСКАЯ ОБЛАСТЬ</c:v>
                </c:pt>
                <c:pt idx="15">
                  <c:v>ОМСКАЯ ОБЛАСТЬ</c:v>
                </c:pt>
                <c:pt idx="16">
                  <c:v>ПРИМОРСКИЙ КРАЙ</c:v>
                </c:pt>
                <c:pt idx="17">
                  <c:v>УДМУРТСКАЯ РЕСПУБЛИКА</c:v>
                </c:pt>
                <c:pt idx="18">
                  <c:v>ВОЛОГОДСКАЯ ОБЛАСТЬ</c:v>
                </c:pt>
                <c:pt idx="19">
                  <c:v>АМУРСКАЯ ОБЛАСТЬ</c:v>
                </c:pt>
                <c:pt idx="20">
                  <c:v>ЧЕЛЯБИНСКАЯ ОБЛАСТЬ</c:v>
                </c:pt>
                <c:pt idx="21">
                  <c:v>КИРОВСКАЯ ОБЛАСТЬ</c:v>
                </c:pt>
                <c:pt idx="22">
                  <c:v>НОВОСИБИРСКАЯ ОБЛАСТЬ</c:v>
                </c:pt>
                <c:pt idx="23">
                  <c:v>НИЖЕГОРОДСКАЯ ОБЛАСТЬ</c:v>
                </c:pt>
                <c:pt idx="24">
                  <c:v>КРАСНОДАРСКИЙ КРАЙ</c:v>
                </c:pt>
                <c:pt idx="25">
                  <c:v>КРАСНОЯРСКИЙ КРАЙ</c:v>
                </c:pt>
                <c:pt idx="26">
                  <c:v>РЕСПУБЛИКА ДАГЕСТАН</c:v>
                </c:pt>
                <c:pt idx="27">
                  <c:v>ИВАНОВСКАЯ ОБЛАСТЬ</c:v>
                </c:pt>
                <c:pt idx="28">
                  <c:v>РЕСПУБЛИКА МОРДОВИЯ</c:v>
                </c:pt>
                <c:pt idx="29">
                  <c:v>РЯЗАНСКАЯ ОБЛАСТЬ</c:v>
                </c:pt>
                <c:pt idx="30">
                  <c:v>ОРЕНБУРГСКАЯ ОБЛАСТЬ</c:v>
                </c:pt>
                <c:pt idx="31">
                  <c:v>РЕСПУБЛИКА САХА(ЯКУТИЯ)</c:v>
                </c:pt>
                <c:pt idx="32">
                  <c:v>СТАВРОПОЛЬСКИЙ КРАЙ</c:v>
                </c:pt>
                <c:pt idx="33">
                  <c:v>РЕСПУБЛИКА КОМИ</c:v>
                </c:pt>
                <c:pt idx="34">
                  <c:v>ТУЛЬСКАЯ ОБЛАСТЬ</c:v>
                </c:pt>
                <c:pt idx="35">
                  <c:v>КУРСКАЯ ОБЛАСТЬ</c:v>
                </c:pt>
                <c:pt idx="36">
                  <c:v>БЕЛГОРОДСКАЯ ОБЛАСТЬ</c:v>
                </c:pt>
                <c:pt idx="37">
                  <c:v>ПСКОВСКАЯ ОБЛАСТЬ</c:v>
                </c:pt>
                <c:pt idx="38">
                  <c:v>СМОЛЕНСКАЯ ОБЛАСТЬ</c:v>
                </c:pt>
                <c:pt idx="39">
                  <c:v>АЛТАЙСКИЙ КРАЙ</c:v>
                </c:pt>
                <c:pt idx="40">
                  <c:v>ПЕРМСКИЙ КРАЙ</c:v>
                </c:pt>
                <c:pt idx="41">
                  <c:v>ЯРОСЛАВСКАЯ ОБЛАСТЬ</c:v>
                </c:pt>
                <c:pt idx="42">
                  <c:v>КАБАРДИНО-БАЛКАРСКАЯ РЕСПУБЛИКА</c:v>
                </c:pt>
                <c:pt idx="43">
                  <c:v>МОСКОВСКАЯ ОБЛАСТЬ</c:v>
                </c:pt>
                <c:pt idx="44">
                  <c:v>ВОЛГОГРАДСКАЯ ОБЛАСТЬ</c:v>
                </c:pt>
                <c:pt idx="45">
                  <c:v>КЕМЕРОВСКАЯ ОБЛАСТЬ</c:v>
                </c:pt>
              </c:strCache>
            </c:strRef>
          </c:cat>
          <c:val>
            <c:numRef>
              <c:f>'Geo6'!$A$4:$A$70</c:f>
              <c:numCache>
                <c:formatCode>0.00%</c:formatCode>
                <c:ptCount val="46"/>
                <c:pt idx="0">
                  <c:v>0.72926545054290892</c:v>
                </c:pt>
                <c:pt idx="1">
                  <c:v>0.10094706125435125</c:v>
                </c:pt>
                <c:pt idx="2">
                  <c:v>9.1408650151295373E-2</c:v>
                </c:pt>
                <c:pt idx="3">
                  <c:v>2.0621996233813739E-2</c:v>
                </c:pt>
                <c:pt idx="4">
                  <c:v>1.8339590638716003E-2</c:v>
                </c:pt>
                <c:pt idx="5">
                  <c:v>9.162793201069554E-3</c:v>
                </c:pt>
                <c:pt idx="6">
                  <c:v>5.158861102622197E-3</c:v>
                </c:pt>
                <c:pt idx="7">
                  <c:v>3.7184584553738558E-3</c:v>
                </c:pt>
                <c:pt idx="8">
                  <c:v>3.4102995776177725E-3</c:v>
                </c:pt>
                <c:pt idx="9">
                  <c:v>1.5885824221852961E-3</c:v>
                </c:pt>
                <c:pt idx="10">
                  <c:v>1.516513888003151E-3</c:v>
                </c:pt>
                <c:pt idx="11">
                  <c:v>1.4227040411249991E-3</c:v>
                </c:pt>
                <c:pt idx="12">
                  <c:v>1.3223128067168938E-3</c:v>
                </c:pt>
                <c:pt idx="13">
                  <c:v>1.2991141850329044E-3</c:v>
                </c:pt>
                <c:pt idx="14">
                  <c:v>1.0268792366406761E-3</c:v>
                </c:pt>
                <c:pt idx="15">
                  <c:v>8.4317803979749731E-4</c:v>
                </c:pt>
                <c:pt idx="16">
                  <c:v>8.1419473662460503E-4</c:v>
                </c:pt>
                <c:pt idx="17">
                  <c:v>7.0399203090905284E-4</c:v>
                </c:pt>
                <c:pt idx="18">
                  <c:v>6.3872511993175759E-4</c:v>
                </c:pt>
                <c:pt idx="19">
                  <c:v>6.1271625087432969E-4</c:v>
                </c:pt>
                <c:pt idx="20">
                  <c:v>6.1193202293996192E-4</c:v>
                </c:pt>
                <c:pt idx="21">
                  <c:v>4.5611062547160227E-4</c:v>
                </c:pt>
                <c:pt idx="22">
                  <c:v>4.2608492132690981E-4</c:v>
                </c:pt>
                <c:pt idx="23">
                  <c:v>4.1307951897709937E-4</c:v>
                </c:pt>
                <c:pt idx="24">
                  <c:v>4.0169000644363757E-4</c:v>
                </c:pt>
                <c:pt idx="25">
                  <c:v>3.7494645250457512E-4</c:v>
                </c:pt>
                <c:pt idx="26">
                  <c:v>3.6506552664109968E-4</c:v>
                </c:pt>
                <c:pt idx="27">
                  <c:v>3.3371834110260178E-4</c:v>
                </c:pt>
                <c:pt idx="28">
                  <c:v>3.2803081721956268E-4</c:v>
                </c:pt>
                <c:pt idx="29">
                  <c:v>2.9277834856150772E-4</c:v>
                </c:pt>
                <c:pt idx="30">
                  <c:v>2.6485780376547206E-4</c:v>
                </c:pt>
                <c:pt idx="31">
                  <c:v>1.9499776487916522E-4</c:v>
                </c:pt>
                <c:pt idx="32">
                  <c:v>1.775296287434192E-4</c:v>
                </c:pt>
                <c:pt idx="33">
                  <c:v>1.6351101413059616E-4</c:v>
                </c:pt>
                <c:pt idx="34">
                  <c:v>1.4219764161844996E-4</c:v>
                </c:pt>
                <c:pt idx="35">
                  <c:v>1.2194143687505516E-4</c:v>
                </c:pt>
                <c:pt idx="36">
                  <c:v>1.2184536392267021E-4</c:v>
                </c:pt>
                <c:pt idx="37">
                  <c:v>1.0422474162952095E-4</c:v>
                </c:pt>
                <c:pt idx="38">
                  <c:v>8.4299876586229196E-5</c:v>
                </c:pt>
                <c:pt idx="39">
                  <c:v>8.1120033794659707E-5</c:v>
                </c:pt>
                <c:pt idx="40">
                  <c:v>7.970786802328281E-5</c:v>
                </c:pt>
                <c:pt idx="41">
                  <c:v>7.753578361622247E-5</c:v>
                </c:pt>
                <c:pt idx="42">
                  <c:v>7.3493069900967958E-5</c:v>
                </c:pt>
                <c:pt idx="43">
                  <c:v>7.1759215090458372E-5</c:v>
                </c:pt>
                <c:pt idx="44">
                  <c:v>7.1516822077545073E-5</c:v>
                </c:pt>
                <c:pt idx="45">
                  <c:v>6.5028371902475058E-5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CD4F-46C5-8382-1B56B4149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0.20912972848009603"/>
          <c:w val="0.26346471221216594"/>
          <c:h val="0.583864724183009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649214659685861E-2"/>
          <c:y val="0.15470306378540269"/>
          <c:w val="0.56937172774869105"/>
          <c:h val="0.5383666619732012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CA-43A7-908E-84A0360AC2A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9CA-43A7-908E-84A0360AC2A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9CA-43A7-908E-84A0360AC2A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9CA-43A7-908E-84A0360AC2A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9CA-43A7-908E-84A0360AC2A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9CA-43A7-908E-84A0360AC2A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9CA-43A7-908E-84A0360AC2A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9CA-43A7-908E-84A0360AC2A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9CA-43A7-908E-84A0360AC2A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9CA-43A7-908E-84A0360AC2AD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9CA-43A7-908E-84A0360AC2AD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9CA-43A7-908E-84A0360AC2AD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D9CA-43A7-908E-84A0360AC2AD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9CA-43A7-908E-84A0360AC2AD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D9CA-43A7-908E-84A0360AC2AD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9CA-43A7-908E-84A0360AC2AD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D9CA-43A7-908E-84A0360AC2AD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9CA-43A7-908E-84A0360AC2AD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D9CA-43A7-908E-84A0360AC2AD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9CA-43A7-908E-84A0360AC2AD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D9CA-43A7-908E-84A0360AC2AD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9CA-43A7-908E-84A0360AC2AD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D9CA-43A7-908E-84A0360AC2AD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D9CA-43A7-908E-84A0360AC2AD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D9CA-43A7-908E-84A0360AC2AD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D9CA-43A7-908E-84A0360AC2AD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D9CA-43A7-908E-84A0360AC2AD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D9CA-43A7-908E-84A0360AC2AD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D9CA-43A7-908E-84A0360AC2AD}"/>
              </c:ext>
            </c:extLst>
          </c:dPt>
          <c:cat>
            <c:strRef>
              <c:f>'Geo5'!$B$4:$B$76</c:f>
              <c:strCache>
                <c:ptCount val="29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КАЛУЖСКАЯ ОБЛАСТЬ</c:v>
                </c:pt>
                <c:pt idx="4">
                  <c:v>САРАТОВСКАЯ ОБЛАСТЬ</c:v>
                </c:pt>
                <c:pt idx="5">
                  <c:v>СВЕРДЛОВСКАЯ ОБЛАСТЬ</c:v>
                </c:pt>
                <c:pt idx="6">
                  <c:v>ИВАНОВСКАЯ ОБЛАСТЬ</c:v>
                </c:pt>
                <c:pt idx="7">
                  <c:v>НОВОСИБИРСКАЯ ОБЛАСТЬ</c:v>
                </c:pt>
                <c:pt idx="8">
                  <c:v>СМОЛЕНСКАЯ ОБЛАСТЬ</c:v>
                </c:pt>
                <c:pt idx="9">
                  <c:v>РЕСПУБЛИКА ТАТАРСТАН</c:v>
                </c:pt>
                <c:pt idx="10">
                  <c:v>ПРИМОРСКИЙ КРАЙ</c:v>
                </c:pt>
                <c:pt idx="11">
                  <c:v>РЕСПУБЛИКА КОМИ</c:v>
                </c:pt>
                <c:pt idx="12">
                  <c:v>КАЛИНИНГРАДСКАЯ ОБЛАСТЬ</c:v>
                </c:pt>
                <c:pt idx="13">
                  <c:v>ЛЕНИНГРАДСКАЯ ОБЛАСТЬ</c:v>
                </c:pt>
                <c:pt idx="14">
                  <c:v>РОСТОВСКАЯ ОБЛАСТЬ</c:v>
                </c:pt>
                <c:pt idx="15">
                  <c:v>ЧЕЛЯБИНСКАЯ ОБЛАСТЬ</c:v>
                </c:pt>
                <c:pt idx="16">
                  <c:v>ИРКУТСКАЯ ОБЛАСТЬ</c:v>
                </c:pt>
                <c:pt idx="17">
                  <c:v>ПЕРМСКИЙ КРАЙ</c:v>
                </c:pt>
                <c:pt idx="18">
                  <c:v>КРАСНОЯРСКИЙ КРАЙ</c:v>
                </c:pt>
                <c:pt idx="19">
                  <c:v>САМАРСКАЯ ОБЛАСТЬ</c:v>
                </c:pt>
                <c:pt idx="20">
                  <c:v>РЕСПУБЛИКА БАШКОРТОСТАН</c:v>
                </c:pt>
                <c:pt idx="21">
                  <c:v>РЕСПУБЛИКА ДАГЕСТАН</c:v>
                </c:pt>
                <c:pt idx="22">
                  <c:v>ТВЕРСКАЯ ОБЛАСТЬ</c:v>
                </c:pt>
                <c:pt idx="23">
                  <c:v>ВОЛОГОДСКАЯ ОБЛАСТЬ</c:v>
                </c:pt>
                <c:pt idx="24">
                  <c:v>РЕСПУБЛИКА МОРДОВИЯ</c:v>
                </c:pt>
                <c:pt idx="25">
                  <c:v>АМУРСКАЯ ОБЛАСТЬ</c:v>
                </c:pt>
                <c:pt idx="26">
                  <c:v>КРАСНОДАРСКИЙ КРАЙ</c:v>
                </c:pt>
                <c:pt idx="27">
                  <c:v>НИЖЕГОРОДСКАЯ ОБЛАСТЬ</c:v>
                </c:pt>
                <c:pt idx="28">
                  <c:v>КАМЧАТСКИЙ КРАЙ</c:v>
                </c:pt>
              </c:strCache>
            </c:strRef>
          </c:cat>
          <c:val>
            <c:numRef>
              <c:f>'Geo5'!$A$4:$A$76</c:f>
              <c:numCache>
                <c:formatCode>0.00%</c:formatCode>
                <c:ptCount val="29"/>
                <c:pt idx="0">
                  <c:v>0.8899645647635539</c:v>
                </c:pt>
                <c:pt idx="1">
                  <c:v>4.2957476094452891E-2</c:v>
                </c:pt>
                <c:pt idx="2">
                  <c:v>2.2353975613740425E-2</c:v>
                </c:pt>
                <c:pt idx="3">
                  <c:v>1.5368072877171688E-2</c:v>
                </c:pt>
                <c:pt idx="4">
                  <c:v>7.0354151077149981E-3</c:v>
                </c:pt>
                <c:pt idx="5">
                  <c:v>7.0069767449196657E-3</c:v>
                </c:pt>
                <c:pt idx="6">
                  <c:v>3.7533528927797249E-3</c:v>
                </c:pt>
                <c:pt idx="7">
                  <c:v>3.4093495169075839E-3</c:v>
                </c:pt>
                <c:pt idx="8">
                  <c:v>1.9554358440444044E-3</c:v>
                </c:pt>
                <c:pt idx="9">
                  <c:v>1.137475774058387E-3</c:v>
                </c:pt>
                <c:pt idx="10">
                  <c:v>8.1548589471831183E-4</c:v>
                </c:pt>
                <c:pt idx="11">
                  <c:v>5.2405658341975398E-4</c:v>
                </c:pt>
                <c:pt idx="12">
                  <c:v>4.1473826553364341E-4</c:v>
                </c:pt>
                <c:pt idx="13">
                  <c:v>3.8915162489296118E-4</c:v>
                </c:pt>
                <c:pt idx="14">
                  <c:v>3.6923448325419536E-4</c:v>
                </c:pt>
                <c:pt idx="15">
                  <c:v>3.2990299824987781E-4</c:v>
                </c:pt>
                <c:pt idx="16">
                  <c:v>2.7940556609139093E-4</c:v>
                </c:pt>
                <c:pt idx="17">
                  <c:v>2.3789322871822622E-4</c:v>
                </c:pt>
                <c:pt idx="18">
                  <c:v>2.3755844292600359E-4</c:v>
                </c:pt>
                <c:pt idx="19">
                  <c:v>2.0747305449031066E-4</c:v>
                </c:pt>
                <c:pt idx="20">
                  <c:v>1.9621860059478835E-4</c:v>
                </c:pt>
                <c:pt idx="21">
                  <c:v>1.2518062170672548E-4</c:v>
                </c:pt>
                <c:pt idx="22">
                  <c:v>9.2110507992779349E-5</c:v>
                </c:pt>
                <c:pt idx="23">
                  <c:v>9.1098074150136485E-5</c:v>
                </c:pt>
                <c:pt idx="24">
                  <c:v>7.3538261263179168E-5</c:v>
                </c:pt>
                <c:pt idx="25">
                  <c:v>6.6532548453035367E-5</c:v>
                </c:pt>
                <c:pt idx="26">
                  <c:v>6.4191886581124117E-5</c:v>
                </c:pt>
                <c:pt idx="27">
                  <c:v>5.3175909745473526E-5</c:v>
                </c:pt>
                <c:pt idx="28">
                  <c:v>5.2769862776995053E-5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9CA-43A7-908E-84A0360AC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65445026178013"/>
          <c:y val="0.11262383043577315"/>
          <c:w val="0.36518324607329844"/>
          <c:h val="0.83663416895145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35054021608649E-2"/>
          <c:y val="6.7591045066620406E-2"/>
          <c:w val="0.58943577430972394"/>
          <c:h val="0.85095392635155431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0F-4BC2-8073-1F07AC2D4F9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E0F-4BC2-8073-1F07AC2D4F9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E0F-4BC2-8073-1F07AC2D4F9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E0F-4BC2-8073-1F07AC2D4F9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E0F-4BC2-8073-1F07AC2D4F9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E0F-4BC2-8073-1F07AC2D4F9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E0F-4BC2-8073-1F07AC2D4F97}"/>
              </c:ext>
            </c:extLst>
          </c:dPt>
          <c:cat>
            <c:strRef>
              <c:f>'Geo4'!$B$4:$B$10</c:f>
              <c:strCache>
                <c:ptCount val="7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ЕВРОПА</c:v>
                </c:pt>
                <c:pt idx="4">
                  <c:v>ВОСТОЧНАЯ ЕВРОПА</c:v>
                </c:pt>
                <c:pt idx="5">
                  <c:v>НОВАЯ ЗЕЛАНДИЯ</c:v>
                </c:pt>
                <c:pt idx="6">
                  <c:v>ЮЖНАЯ АМЕРИКА</c:v>
                </c:pt>
              </c:strCache>
            </c:strRef>
          </c:cat>
          <c:val>
            <c:numRef>
              <c:f>'Geo4'!$A$4:$A$10</c:f>
              <c:numCache>
                <c:formatCode>0.00%</c:formatCode>
                <c:ptCount val="7"/>
                <c:pt idx="0">
                  <c:v>0.86325883777895529</c:v>
                </c:pt>
                <c:pt idx="1">
                  <c:v>6.9838305790616034E-2</c:v>
                </c:pt>
                <c:pt idx="2">
                  <c:v>5.8892695364740191E-2</c:v>
                </c:pt>
                <c:pt idx="3">
                  <c:v>5.4122994764609616E-3</c:v>
                </c:pt>
                <c:pt idx="4">
                  <c:v>1.981380216544201E-3</c:v>
                </c:pt>
                <c:pt idx="5">
                  <c:v>4.9323029794679017E-4</c:v>
                </c:pt>
                <c:pt idx="6">
                  <c:v>1.2326154148967132E-4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0F-4BC2-8073-1F07AC2D4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310924369747902"/>
          <c:y val="2.9462763234167869E-2"/>
          <c:w val="0.21728691476590636"/>
          <c:h val="0.953207045811313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754716981132074E-2"/>
          <c:y val="6.4620406385998072E-2"/>
          <c:w val="0.625"/>
          <c:h val="0.85622038461447447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EB-4FE0-B767-EE2B12B6ADD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1EB-4FE0-B767-EE2B12B6ADD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1EB-4FE0-B767-EE2B12B6ADD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1EB-4FE0-B767-EE2B12B6ADD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1EB-4FE0-B767-EE2B12B6ADD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1EB-4FE0-B767-EE2B12B6ADD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1EB-4FE0-B767-EE2B12B6ADD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1EB-4FE0-B767-EE2B12B6ADD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1EB-4FE0-B767-EE2B12B6ADD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1EB-4FE0-B767-EE2B12B6ADD3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1EB-4FE0-B767-EE2B12B6ADD3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1EB-4FE0-B767-EE2B12B6ADD3}"/>
              </c:ext>
            </c:extLst>
          </c:dPt>
          <c:cat>
            <c:strRef>
              <c:f>'Geo3'!$B$4:$B$15</c:f>
              <c:strCache>
                <c:ptCount val="12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СЕВЕРНАЯ АМЕРИКА</c:v>
                </c:pt>
                <c:pt idx="4">
                  <c:v>ВОСТОЧНАЯ ЕВРОПА</c:v>
                </c:pt>
                <c:pt idx="5">
                  <c:v>ЮЖНАЯ АМЕРИКА</c:v>
                </c:pt>
                <c:pt idx="6">
                  <c:v>КИПР</c:v>
                </c:pt>
                <c:pt idx="7">
                  <c:v>ЮЖНАЯ ЕВРОПА</c:v>
                </c:pt>
                <c:pt idx="8">
                  <c:v>АЗИЯ</c:v>
                </c:pt>
                <c:pt idx="9">
                  <c:v>НОВАЯ ЗЕЛАНДИЯ</c:v>
                </c:pt>
                <c:pt idx="10">
                  <c:v>ДРУГИЕ</c:v>
                </c:pt>
                <c:pt idx="11">
                  <c:v>АФРИКА</c:v>
                </c:pt>
              </c:strCache>
            </c:strRef>
          </c:cat>
          <c:val>
            <c:numRef>
              <c:f>'Geo3'!$A$4:$A$15</c:f>
              <c:numCache>
                <c:formatCode>0.00%</c:formatCode>
                <c:ptCount val="12"/>
                <c:pt idx="0">
                  <c:v>0.88390746994814029</c:v>
                </c:pt>
                <c:pt idx="1">
                  <c:v>6.442327523099016E-2</c:v>
                </c:pt>
                <c:pt idx="2">
                  <c:v>3.7557045443192084E-2</c:v>
                </c:pt>
                <c:pt idx="3">
                  <c:v>6.253866348786402E-3</c:v>
                </c:pt>
                <c:pt idx="4">
                  <c:v>5.9064913238203029E-3</c:v>
                </c:pt>
                <c:pt idx="5">
                  <c:v>8.4718950508880101E-4</c:v>
                </c:pt>
                <c:pt idx="6">
                  <c:v>4.6599107657429857E-4</c:v>
                </c:pt>
                <c:pt idx="7">
                  <c:v>3.4528148467894549E-4</c:v>
                </c:pt>
                <c:pt idx="8">
                  <c:v>1.9216312647040028E-4</c:v>
                </c:pt>
                <c:pt idx="9">
                  <c:v>9.2321439095520671E-5</c:v>
                </c:pt>
                <c:pt idx="10">
                  <c:v>8.8201448463661265E-6</c:v>
                </c:pt>
                <c:pt idx="11">
                  <c:v>8.8529401329672142E-8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1EB-4FE0-B767-EE2B12B6A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7122641509434"/>
          <c:y val="6.1389386066698165E-2"/>
          <c:w val="0.21344339622641509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31710730105951E-2"/>
          <c:y val="6.4620406385998072E-2"/>
          <c:w val="0.64634184828854346"/>
          <c:h val="0.85622038461447447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D8-4108-BFA5-F8D2FEDD821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BD8-4108-BFA5-F8D2FEDD821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BD8-4108-BFA5-F8D2FEDD821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BD8-4108-BFA5-F8D2FEDD821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BD8-4108-BFA5-F8D2FEDD821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BD8-4108-BFA5-F8D2FEDD821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BD8-4108-BFA5-F8D2FEDD821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BD8-4108-BFA5-F8D2FEDD821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BD8-4108-BFA5-F8D2FEDD821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BD8-4108-BFA5-F8D2FEDD821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BD8-4108-BFA5-F8D2FEDD8214}"/>
              </c:ext>
            </c:extLst>
          </c:dPt>
          <c:cat>
            <c:strRef>
              <c:f>'Geo2'!$B$4:$B$14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ВОСТОЧНАЯ ЕВРОПА</c:v>
                </c:pt>
                <c:pt idx="5">
                  <c:v>ЮЖНАЯ ЕВРОПА</c:v>
                </c:pt>
                <c:pt idx="6">
                  <c:v>КИПР</c:v>
                </c:pt>
                <c:pt idx="7">
                  <c:v>АЗИЯ</c:v>
                </c:pt>
                <c:pt idx="8">
                  <c:v>СЕВЕРНАЯ АМЕРИКА</c:v>
                </c:pt>
                <c:pt idx="9">
                  <c:v>ТУРЦИЯ</c:v>
                </c:pt>
                <c:pt idx="10">
                  <c:v>НОВАЯ ЗЕЛАНДИЯ</c:v>
                </c:pt>
              </c:strCache>
            </c:strRef>
          </c:cat>
          <c:val>
            <c:numRef>
              <c:f>'Geo2'!$A$4:$A$14</c:f>
              <c:numCache>
                <c:formatCode>0.00%</c:formatCode>
                <c:ptCount val="11"/>
                <c:pt idx="0">
                  <c:v>0.90964761349730738</c:v>
                </c:pt>
                <c:pt idx="1">
                  <c:v>3.1146643464525239E-2</c:v>
                </c:pt>
                <c:pt idx="2">
                  <c:v>2.4972903639483922E-2</c:v>
                </c:pt>
                <c:pt idx="3">
                  <c:v>1.9780385159563953E-2</c:v>
                </c:pt>
                <c:pt idx="4">
                  <c:v>5.5857814485444635E-3</c:v>
                </c:pt>
                <c:pt idx="5">
                  <c:v>3.1491649256563661E-3</c:v>
                </c:pt>
                <c:pt idx="6">
                  <c:v>3.1361082065830851E-3</c:v>
                </c:pt>
                <c:pt idx="7">
                  <c:v>1.9327309358342323E-3</c:v>
                </c:pt>
                <c:pt idx="8">
                  <c:v>5.4601374838660825E-4</c:v>
                </c:pt>
                <c:pt idx="9">
                  <c:v>7.5876670339292623E-5</c:v>
                </c:pt>
                <c:pt idx="10">
                  <c:v>2.6776088516295028E-5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BD8-4108-BFA5-F8D2FEDD8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951265333975638"/>
          <c:y val="6.1389386066698165E-2"/>
          <c:w val="0.22073183875514407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14169964632737E-2"/>
          <c:y val="6.4801224802979451E-2"/>
          <c:w val="0.68713144688713312"/>
          <c:h val="0.8571434735303191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3F-414B-B781-D5C7BBD894E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93F-414B-B781-D5C7BBD894E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93F-414B-B781-D5C7BBD894E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93F-414B-B781-D5C7BBD894E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93F-414B-B781-D5C7BBD894E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93F-414B-B781-D5C7BBD894E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93F-414B-B781-D5C7BBD894E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93F-414B-B781-D5C7BBD894E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93F-414B-B781-D5C7BBD894E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93F-414B-B781-D5C7BBD894E5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93F-414B-B781-D5C7BBD894E5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93F-414B-B781-D5C7BBD894E5}"/>
              </c:ext>
            </c:extLst>
          </c:dPt>
          <c:cat>
            <c:strRef>
              <c:f>'Geo1'!$B$4:$B$15</c:f>
              <c:strCache>
                <c:ptCount val="12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АЗИЯ</c:v>
                </c:pt>
                <c:pt idx="8">
                  <c:v>ВОСТОЧНАЯ ЕВРОПА</c:v>
                </c:pt>
                <c:pt idx="9">
                  <c:v>НОВАЯ ЗЕЛАНДИЯ</c:v>
                </c:pt>
                <c:pt idx="10">
                  <c:v>ТУРЦИЯ</c:v>
                </c:pt>
                <c:pt idx="11">
                  <c:v>АФРИКА</c:v>
                </c:pt>
              </c:strCache>
            </c:strRef>
          </c:cat>
          <c:val>
            <c:numRef>
              <c:f>'Geo1'!$A$4:$A$15</c:f>
              <c:numCache>
                <c:formatCode>0.00%</c:formatCode>
                <c:ptCount val="12"/>
                <c:pt idx="0">
                  <c:v>0.67967683783383015</c:v>
                </c:pt>
                <c:pt idx="1">
                  <c:v>0.18195203190145262</c:v>
                </c:pt>
                <c:pt idx="2">
                  <c:v>7.3722518796701011E-2</c:v>
                </c:pt>
                <c:pt idx="3">
                  <c:v>4.0156170811726816E-2</c:v>
                </c:pt>
                <c:pt idx="4">
                  <c:v>1.1906412279241465E-2</c:v>
                </c:pt>
                <c:pt idx="5">
                  <c:v>7.8373972360504703E-3</c:v>
                </c:pt>
                <c:pt idx="6">
                  <c:v>2.4265457502664223E-3</c:v>
                </c:pt>
                <c:pt idx="7">
                  <c:v>1.6463019195260614E-3</c:v>
                </c:pt>
                <c:pt idx="8">
                  <c:v>5.6363388054696945E-4</c:v>
                </c:pt>
                <c:pt idx="9">
                  <c:v>7.4387363691641938E-5</c:v>
                </c:pt>
                <c:pt idx="10">
                  <c:v>1.8882712174789722E-5</c:v>
                </c:pt>
                <c:pt idx="11">
                  <c:v>1.8862855607211928E-5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93F-414B-B781-D5C7BBD89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685995197892377"/>
          <c:y val="0.10014734742278643"/>
          <c:w val="0.21369551870544864"/>
          <c:h val="0.810015310037243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13</xdr:col>
      <xdr:colOff>581025</xdr:colOff>
      <xdr:row>86</xdr:row>
      <xdr:rowOff>38100</xdr:rowOff>
    </xdr:to>
    <xdr:graphicFrame macro="">
      <xdr:nvGraphicFramePr>
        <xdr:cNvPr id="512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19050</xdr:rowOff>
    </xdr:from>
    <xdr:to>
      <xdr:col>12</xdr:col>
      <xdr:colOff>466725</xdr:colOff>
      <xdr:row>36</xdr:row>
      <xdr:rowOff>9525</xdr:rowOff>
    </xdr:to>
    <xdr:graphicFrame macro="">
      <xdr:nvGraphicFramePr>
        <xdr:cNvPr id="409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19050</xdr:rowOff>
    </xdr:from>
    <xdr:to>
      <xdr:col>12</xdr:col>
      <xdr:colOff>457200</xdr:colOff>
      <xdr:row>36</xdr:row>
      <xdr:rowOff>9525</xdr:rowOff>
    </xdr:to>
    <xdr:graphicFrame macro="">
      <xdr:nvGraphicFramePr>
        <xdr:cNvPr id="307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</xdr:row>
      <xdr:rowOff>152400</xdr:rowOff>
    </xdr:from>
    <xdr:to>
      <xdr:col>12</xdr:col>
      <xdr:colOff>476250</xdr:colOff>
      <xdr:row>35</xdr:row>
      <xdr:rowOff>142875</xdr:rowOff>
    </xdr:to>
    <xdr:graphicFrame macro="">
      <xdr:nvGraphicFramePr>
        <xdr:cNvPr id="204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02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0"/>
  <sheetViews>
    <sheetView topLeftCell="A39" workbookViewId="0">
      <selection activeCell="B12" sqref="B12"/>
    </sheetView>
  </sheetViews>
  <sheetFormatPr defaultRowHeight="15" customHeight="1"/>
  <cols>
    <col min="1" max="1" width="12.7109375" style="474" bestFit="1" customWidth="1"/>
    <col min="2" max="2" width="37" style="466" customWidth="1"/>
    <col min="3" max="16384" width="9.140625" style="465"/>
  </cols>
  <sheetData>
    <row r="1" spans="1:13" ht="40.5" customHeight="1">
      <c r="A1" s="477" t="s">
        <v>787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</row>
    <row r="3" spans="1:13" ht="15" customHeight="1">
      <c r="A3" s="473" t="s">
        <v>285</v>
      </c>
      <c r="B3" s="472" t="s">
        <v>286</v>
      </c>
    </row>
    <row r="4" spans="1:13" ht="15" customHeight="1">
      <c r="A4" s="467">
        <v>0.72926545054290892</v>
      </c>
      <c r="B4" s="468" t="s">
        <v>292</v>
      </c>
    </row>
    <row r="5" spans="1:13" ht="15" customHeight="1">
      <c r="A5" s="467">
        <v>0.10094706125435125</v>
      </c>
      <c r="B5" s="468" t="s">
        <v>658</v>
      </c>
    </row>
    <row r="6" spans="1:13" ht="15" customHeight="1">
      <c r="A6" s="467">
        <v>9.1408650151295373E-2</v>
      </c>
      <c r="B6" s="468" t="s">
        <v>657</v>
      </c>
    </row>
    <row r="7" spans="1:13" ht="15" customHeight="1">
      <c r="A7" s="467">
        <v>2.0621996233813739E-2</v>
      </c>
      <c r="B7" s="468" t="s">
        <v>300</v>
      </c>
    </row>
    <row r="8" spans="1:13" ht="15" customHeight="1">
      <c r="A8" s="467">
        <v>1.8339590638716003E-2</v>
      </c>
      <c r="B8" s="468" t="s">
        <v>664</v>
      </c>
    </row>
    <row r="9" spans="1:13" ht="15" customHeight="1">
      <c r="A9" s="467">
        <v>9.162793201069554E-3</v>
      </c>
      <c r="B9" s="468" t="s">
        <v>666</v>
      </c>
    </row>
    <row r="10" spans="1:13" ht="15" customHeight="1">
      <c r="A10" s="467">
        <v>5.158861102622197E-3</v>
      </c>
      <c r="B10" s="468" t="s">
        <v>669</v>
      </c>
    </row>
    <row r="11" spans="1:13" ht="15" customHeight="1">
      <c r="A11" s="467">
        <v>3.7184584553738558E-3</v>
      </c>
      <c r="B11" s="468" t="s">
        <v>661</v>
      </c>
    </row>
    <row r="12" spans="1:13" ht="15" customHeight="1">
      <c r="A12" s="467">
        <v>3.4102995776177725E-3</v>
      </c>
      <c r="B12" s="468" t="s">
        <v>326</v>
      </c>
    </row>
    <row r="13" spans="1:13" ht="15" customHeight="1">
      <c r="A13" s="467">
        <v>1.5885824221852961E-3</v>
      </c>
      <c r="B13" s="468" t="s">
        <v>305</v>
      </c>
    </row>
    <row r="14" spans="1:13" ht="15" customHeight="1">
      <c r="A14" s="467">
        <v>1.516513888003151E-3</v>
      </c>
      <c r="B14" s="468" t="s">
        <v>656</v>
      </c>
    </row>
    <row r="15" spans="1:13" ht="15" customHeight="1">
      <c r="A15" s="467">
        <v>1.4227040411249991E-3</v>
      </c>
      <c r="B15" s="468" t="s">
        <v>663</v>
      </c>
    </row>
    <row r="16" spans="1:13" ht="15" customHeight="1">
      <c r="A16" s="467">
        <v>1.3223128067168938E-3</v>
      </c>
      <c r="B16" s="468" t="s">
        <v>297</v>
      </c>
    </row>
    <row r="17" spans="1:2" ht="15" customHeight="1">
      <c r="A17" s="474">
        <v>1.2991141850329044E-3</v>
      </c>
      <c r="B17" s="466" t="s">
        <v>676</v>
      </c>
    </row>
    <row r="18" spans="1:2" ht="15" customHeight="1">
      <c r="A18" s="474">
        <v>1.0268792366406761E-3</v>
      </c>
      <c r="B18" s="466" t="s">
        <v>671</v>
      </c>
    </row>
    <row r="19" spans="1:2" ht="15" customHeight="1">
      <c r="A19" s="474">
        <v>8.4317803979749731E-4</v>
      </c>
      <c r="B19" s="466" t="s">
        <v>680</v>
      </c>
    </row>
    <row r="20" spans="1:2" ht="15" customHeight="1">
      <c r="A20" s="474">
        <v>8.1419473662460503E-4</v>
      </c>
      <c r="B20" s="466" t="s">
        <v>347</v>
      </c>
    </row>
    <row r="21" spans="1:2" ht="15" customHeight="1">
      <c r="A21" s="474">
        <v>7.0399203090905284E-4</v>
      </c>
      <c r="B21" s="466" t="s">
        <v>688</v>
      </c>
    </row>
    <row r="22" spans="1:2" ht="15" customHeight="1">
      <c r="A22" s="474">
        <v>6.3872511993175759E-4</v>
      </c>
      <c r="B22" s="466" t="s">
        <v>672</v>
      </c>
    </row>
    <row r="23" spans="1:2" ht="15" customHeight="1">
      <c r="A23" s="474">
        <v>6.1271625087432969E-4</v>
      </c>
      <c r="B23" s="466" t="s">
        <v>388</v>
      </c>
    </row>
    <row r="24" spans="1:2" ht="15" customHeight="1">
      <c r="A24" s="474">
        <v>6.1193202293996192E-4</v>
      </c>
      <c r="B24" s="466" t="s">
        <v>665</v>
      </c>
    </row>
    <row r="25" spans="1:2" ht="15" customHeight="1">
      <c r="A25" s="474">
        <v>4.5611062547160227E-4</v>
      </c>
      <c r="B25" s="466" t="s">
        <v>679</v>
      </c>
    </row>
    <row r="26" spans="1:2" ht="15" customHeight="1">
      <c r="A26" s="474">
        <v>4.2608492132690981E-4</v>
      </c>
      <c r="B26" s="466" t="s">
        <v>317</v>
      </c>
    </row>
    <row r="27" spans="1:2" ht="15" customHeight="1">
      <c r="A27" s="474">
        <v>4.1307951897709937E-4</v>
      </c>
      <c r="B27" s="466" t="s">
        <v>312</v>
      </c>
    </row>
    <row r="28" spans="1:2" ht="15" customHeight="1">
      <c r="A28" s="474">
        <v>4.0169000644363757E-4</v>
      </c>
      <c r="B28" s="466" t="s">
        <v>674</v>
      </c>
    </row>
    <row r="29" spans="1:2" ht="15" customHeight="1">
      <c r="A29" s="474">
        <v>3.7494645250457512E-4</v>
      </c>
      <c r="B29" s="466" t="s">
        <v>668</v>
      </c>
    </row>
    <row r="30" spans="1:2" ht="15" customHeight="1">
      <c r="A30" s="474">
        <v>3.6506552664109968E-4</v>
      </c>
      <c r="B30" s="466" t="s">
        <v>670</v>
      </c>
    </row>
    <row r="31" spans="1:2" ht="15" customHeight="1">
      <c r="A31" s="474">
        <v>3.3371834110260178E-4</v>
      </c>
      <c r="B31" s="466" t="s">
        <v>659</v>
      </c>
    </row>
    <row r="32" spans="1:2" ht="15" customHeight="1">
      <c r="A32" s="474">
        <v>3.2803081721956268E-4</v>
      </c>
      <c r="B32" s="466" t="s">
        <v>673</v>
      </c>
    </row>
    <row r="33" spans="1:2" ht="15" customHeight="1">
      <c r="A33" s="474">
        <v>2.9277834856150772E-4</v>
      </c>
      <c r="B33" s="466" t="s">
        <v>701</v>
      </c>
    </row>
    <row r="34" spans="1:2" ht="15" customHeight="1">
      <c r="A34" s="474">
        <v>2.6485780376547206E-4</v>
      </c>
      <c r="B34" s="466" t="s">
        <v>677</v>
      </c>
    </row>
    <row r="35" spans="1:2" ht="15" customHeight="1">
      <c r="A35" s="474">
        <v>1.9499776487916522E-4</v>
      </c>
      <c r="B35" s="466" t="s">
        <v>684</v>
      </c>
    </row>
    <row r="36" spans="1:2" ht="15" customHeight="1">
      <c r="A36" s="474">
        <v>1.775296287434192E-4</v>
      </c>
      <c r="B36" s="466" t="s">
        <v>689</v>
      </c>
    </row>
    <row r="37" spans="1:2" ht="15" customHeight="1">
      <c r="A37" s="474">
        <v>1.6351101413059616E-4</v>
      </c>
      <c r="B37" s="466" t="s">
        <v>662</v>
      </c>
    </row>
    <row r="38" spans="1:2" ht="15" customHeight="1">
      <c r="A38" s="474">
        <v>1.4219764161844996E-4</v>
      </c>
      <c r="B38" s="466" t="s">
        <v>681</v>
      </c>
    </row>
    <row r="39" spans="1:2" ht="15" customHeight="1">
      <c r="A39" s="474">
        <v>1.2194143687505516E-4</v>
      </c>
      <c r="B39" s="466" t="s">
        <v>707</v>
      </c>
    </row>
    <row r="40" spans="1:2" ht="15" customHeight="1">
      <c r="A40" s="474">
        <v>1.2184536392267021E-4</v>
      </c>
      <c r="B40" s="466" t="s">
        <v>706</v>
      </c>
    </row>
    <row r="41" spans="1:2" ht="15" customHeight="1">
      <c r="A41" s="474">
        <v>1.0422474162952095E-4</v>
      </c>
      <c r="B41" s="466" t="s">
        <v>699</v>
      </c>
    </row>
    <row r="42" spans="1:2" ht="15" customHeight="1">
      <c r="A42" s="474">
        <v>8.4299876586229196E-5</v>
      </c>
      <c r="B42" s="466" t="s">
        <v>660</v>
      </c>
    </row>
    <row r="43" spans="1:2" ht="15" customHeight="1">
      <c r="A43" s="474">
        <v>8.1120033794659707E-5</v>
      </c>
      <c r="B43" s="466" t="s">
        <v>687</v>
      </c>
    </row>
    <row r="44" spans="1:2" ht="15" customHeight="1">
      <c r="A44" s="474">
        <v>7.970786802328281E-5</v>
      </c>
      <c r="B44" s="466" t="s">
        <v>667</v>
      </c>
    </row>
    <row r="45" spans="1:2" ht="15" customHeight="1">
      <c r="A45" s="474">
        <v>7.753578361622247E-5</v>
      </c>
      <c r="B45" s="466" t="s">
        <v>682</v>
      </c>
    </row>
    <row r="46" spans="1:2" ht="15" customHeight="1">
      <c r="A46" s="474">
        <v>7.3493069900967958E-5</v>
      </c>
      <c r="B46" s="466" t="s">
        <v>694</v>
      </c>
    </row>
    <row r="47" spans="1:2" ht="15" customHeight="1">
      <c r="A47" s="474">
        <v>7.1759215090458372E-5</v>
      </c>
      <c r="B47" s="466" t="s">
        <v>690</v>
      </c>
    </row>
    <row r="48" spans="1:2" ht="15" customHeight="1">
      <c r="A48" s="474">
        <v>7.1516822077545073E-5</v>
      </c>
      <c r="B48" s="466" t="s">
        <v>698</v>
      </c>
    </row>
    <row r="49" spans="1:2" ht="15" customHeight="1">
      <c r="A49" s="474">
        <v>6.5028371902475058E-5</v>
      </c>
      <c r="B49" s="466" t="s">
        <v>683</v>
      </c>
    </row>
    <row r="50" spans="1:2" ht="15" hidden="1" customHeight="1">
      <c r="A50" s="474">
        <v>4.2008642535252518E-5</v>
      </c>
      <c r="B50" s="466" t="s">
        <v>686</v>
      </c>
    </row>
    <row r="51" spans="1:2" ht="15" hidden="1" customHeight="1">
      <c r="A51" s="474">
        <v>2.825245590342809E-5</v>
      </c>
      <c r="B51" s="466" t="s">
        <v>675</v>
      </c>
    </row>
    <row r="52" spans="1:2" ht="15" hidden="1" customHeight="1">
      <c r="A52" s="474">
        <v>2.7312361325317985E-5</v>
      </c>
      <c r="B52" s="466" t="s">
        <v>685</v>
      </c>
    </row>
    <row r="53" spans="1:2" ht="15" hidden="1" customHeight="1">
      <c r="A53" s="474">
        <v>2.6287132162934748E-5</v>
      </c>
      <c r="B53" s="466" t="s">
        <v>693</v>
      </c>
    </row>
    <row r="54" spans="1:2" ht="15" hidden="1" customHeight="1">
      <c r="A54" s="474">
        <v>2.241873338390968E-5</v>
      </c>
      <c r="B54" s="466" t="s">
        <v>718</v>
      </c>
    </row>
    <row r="55" spans="1:2" ht="15" hidden="1" customHeight="1">
      <c r="A55" s="474">
        <v>2.2240055344877461E-5</v>
      </c>
      <c r="B55" s="466" t="s">
        <v>720</v>
      </c>
    </row>
    <row r="56" spans="1:2" ht="15" hidden="1" customHeight="1">
      <c r="A56" s="474">
        <v>1.601453925440532E-5</v>
      </c>
      <c r="B56" s="466" t="s">
        <v>721</v>
      </c>
    </row>
    <row r="57" spans="1:2" ht="15" hidden="1" customHeight="1">
      <c r="A57" s="474">
        <v>1.5023287397969362E-5</v>
      </c>
      <c r="B57" s="466" t="s">
        <v>705</v>
      </c>
    </row>
    <row r="58" spans="1:2" ht="15" hidden="1" customHeight="1">
      <c r="A58" s="474">
        <v>1.407466864754527E-5</v>
      </c>
      <c r="B58" s="466" t="s">
        <v>712</v>
      </c>
    </row>
    <row r="59" spans="1:2" ht="15" hidden="1" customHeight="1">
      <c r="A59" s="474">
        <v>1.2127777893986602E-5</v>
      </c>
      <c r="B59" s="466" t="s">
        <v>709</v>
      </c>
    </row>
    <row r="60" spans="1:2" ht="15" hidden="1" customHeight="1">
      <c r="A60" s="474">
        <v>9.5794789275705544E-6</v>
      </c>
      <c r="B60" s="466" t="s">
        <v>714</v>
      </c>
    </row>
    <row r="61" spans="1:2" ht="15" hidden="1" customHeight="1">
      <c r="A61" s="474">
        <v>9.1514111974400955E-6</v>
      </c>
      <c r="B61" s="466" t="s">
        <v>716</v>
      </c>
    </row>
    <row r="62" spans="1:2" ht="15" hidden="1" customHeight="1">
      <c r="A62" s="474">
        <v>7.6252996699612723E-6</v>
      </c>
      <c r="B62" s="466" t="s">
        <v>700</v>
      </c>
    </row>
    <row r="63" spans="1:2" ht="15" hidden="1" customHeight="1">
      <c r="A63" s="474">
        <v>7.5957119964409483E-6</v>
      </c>
      <c r="B63" s="466" t="s">
        <v>722</v>
      </c>
    </row>
    <row r="64" spans="1:2" ht="15" hidden="1" customHeight="1">
      <c r="A64" s="474">
        <v>6.8382289843286447E-6</v>
      </c>
      <c r="B64" s="466" t="s">
        <v>711</v>
      </c>
    </row>
    <row r="65" spans="1:2" ht="15" hidden="1" customHeight="1">
      <c r="A65" s="474">
        <v>4.5319546771982478E-6</v>
      </c>
      <c r="B65" s="466" t="s">
        <v>702</v>
      </c>
    </row>
    <row r="66" spans="1:2" ht="15" hidden="1" customHeight="1">
      <c r="A66" s="474">
        <v>3.2086978393151684E-6</v>
      </c>
      <c r="B66" s="466" t="s">
        <v>708</v>
      </c>
    </row>
    <row r="67" spans="1:2" ht="15" hidden="1" customHeight="1">
      <c r="A67" s="474">
        <v>2.8919024954682809E-6</v>
      </c>
      <c r="B67" s="466" t="s">
        <v>697</v>
      </c>
    </row>
    <row r="68" spans="1:2" ht="15" hidden="1" customHeight="1">
      <c r="A68" s="474">
        <v>1.0659480539755407E-6</v>
      </c>
      <c r="B68" s="466" t="s">
        <v>715</v>
      </c>
    </row>
    <row r="69" spans="1:2" ht="15" hidden="1" customHeight="1">
      <c r="A69" s="474">
        <v>6.393567994661422E-7</v>
      </c>
      <c r="B69" s="466" t="s">
        <v>710</v>
      </c>
    </row>
    <row r="70" spans="1:2" ht="15" hidden="1" customHeight="1">
      <c r="A70" s="474">
        <v>1.5036684858165995E-7</v>
      </c>
      <c r="B70" s="466" t="s">
        <v>703</v>
      </c>
    </row>
  </sheetData>
  <mergeCells count="1">
    <mergeCell ref="A1:M1"/>
  </mergeCells>
  <phoneticPr fontId="86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3" sqref="D23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97" t="s">
        <v>173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37"/>
    </row>
    <row r="2" spans="1:22" s="439" customFormat="1" ht="51" hidden="1" customHeight="1">
      <c r="A2" s="503" t="s">
        <v>264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453"/>
    </row>
    <row r="3" spans="1:22" s="439" customFormat="1" ht="15.75" customHeight="1">
      <c r="A3" s="498" t="s">
        <v>288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40"/>
    </row>
    <row r="4" spans="1:22" s="440" customFormat="1" ht="14.25" customHeight="1">
      <c r="A4" s="501" t="s">
        <v>273</v>
      </c>
      <c r="B4" s="502"/>
      <c r="C4" s="502"/>
      <c r="D4" s="502"/>
      <c r="E4" s="502"/>
      <c r="F4" s="502"/>
      <c r="G4" s="502"/>
      <c r="H4" s="502"/>
      <c r="I4" s="502"/>
      <c r="J4" s="502"/>
      <c r="K4" s="502"/>
      <c r="L4" s="502"/>
      <c r="M4" s="502"/>
    </row>
    <row r="5" spans="1:22" s="440" customFormat="1" ht="14.25" customHeight="1">
      <c r="A5" s="498"/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171749.18827601592</v>
      </c>
      <c r="E13" s="401">
        <f>'A1'!E13</f>
        <v>5653.8084022399853</v>
      </c>
      <c r="F13" s="401">
        <f>'A1'!F13</f>
        <v>2.3080601399999998</v>
      </c>
      <c r="G13" s="401">
        <f>'A1'!G13</f>
        <v>33.465986619999995</v>
      </c>
      <c r="H13" s="401">
        <f>'A1'!H13</f>
        <v>0.52514728000000011</v>
      </c>
      <c r="I13" s="401">
        <f>'A1'!I13</f>
        <v>2.2116721799999999</v>
      </c>
      <c r="J13" s="401">
        <f>'A1'!J13</f>
        <v>0</v>
      </c>
      <c r="K13" s="401">
        <f>'A1'!K13</f>
        <v>0</v>
      </c>
      <c r="L13" s="401">
        <f>'A1'!L13</f>
        <v>0.40983247999999994</v>
      </c>
      <c r="M13" s="401">
        <f>'A1'!M13</f>
        <v>177441.91737695588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140884.61988720592</v>
      </c>
      <c r="E14" s="401">
        <f>'A1'!E14</f>
        <v>4790.929823509985</v>
      </c>
      <c r="F14" s="401">
        <f>'A1'!F14</f>
        <v>2.3080601399999998</v>
      </c>
      <c r="G14" s="401">
        <f>'A1'!G14</f>
        <v>5.8594491399999988</v>
      </c>
      <c r="H14" s="401">
        <f>'A1'!H14</f>
        <v>0.52514728000000011</v>
      </c>
      <c r="I14" s="401">
        <f>'A1'!I14</f>
        <v>2.2116721799999999</v>
      </c>
      <c r="J14" s="401">
        <f>'A1'!J14</f>
        <v>0</v>
      </c>
      <c r="K14" s="401">
        <f>'A1'!K14</f>
        <v>0</v>
      </c>
      <c r="L14" s="401">
        <f>'A1'!L14</f>
        <v>0.40983247999999994</v>
      </c>
      <c r="M14" s="401">
        <f>'A1'!M14</f>
        <v>145686.8638719359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30864.568388809992</v>
      </c>
      <c r="E15" s="401">
        <f>'A1'!E15</f>
        <v>862.87857873000007</v>
      </c>
      <c r="F15" s="401">
        <f>'A1'!F15</f>
        <v>0</v>
      </c>
      <c r="G15" s="401">
        <f>'A1'!G15</f>
        <v>27.60653748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31755.053505019991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64723.688371510041</v>
      </c>
      <c r="E16" s="401">
        <f>'A1'!E16</f>
        <v>7855.3926553799884</v>
      </c>
      <c r="F16" s="401">
        <f>'A1'!F16</f>
        <v>1.6426639500000002</v>
      </c>
      <c r="G16" s="401">
        <f>'A1'!G16</f>
        <v>36.776614850000009</v>
      </c>
      <c r="H16" s="401">
        <f>'A1'!H16</f>
        <v>10.11775286</v>
      </c>
      <c r="I16" s="401">
        <f>'A1'!I16</f>
        <v>1.1341604000000001</v>
      </c>
      <c r="J16" s="401">
        <f>'A1'!J16</f>
        <v>0</v>
      </c>
      <c r="K16" s="401">
        <f>'A1'!K16</f>
        <v>4.0940999999999997E-4</v>
      </c>
      <c r="L16" s="401">
        <f>'A1'!L16</f>
        <v>117.97235261999998</v>
      </c>
      <c r="M16" s="401">
        <f>'A1'!M16</f>
        <v>72746.724980980012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44762.653614790062</v>
      </c>
      <c r="E17" s="401">
        <f>'A1'!E17</f>
        <v>5569.7953725599909</v>
      </c>
      <c r="F17" s="401">
        <f>'A1'!F17</f>
        <v>1.5705387600000003</v>
      </c>
      <c r="G17" s="401">
        <f>'A1'!G17</f>
        <v>3.5102252800000007</v>
      </c>
      <c r="H17" s="401">
        <f>'A1'!H17</f>
        <v>4.1670680999999998</v>
      </c>
      <c r="I17" s="401">
        <f>'A1'!I17</f>
        <v>1.1341604000000001</v>
      </c>
      <c r="J17" s="401">
        <f>'A1'!J17</f>
        <v>0</v>
      </c>
      <c r="K17" s="401">
        <f>'A1'!K17</f>
        <v>4.0940999999999997E-4</v>
      </c>
      <c r="L17" s="401">
        <f>'A1'!L17</f>
        <v>0.55973392999999982</v>
      </c>
      <c r="M17" s="401">
        <f>'A1'!M17</f>
        <v>50343.39112323006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19961.034756719982</v>
      </c>
      <c r="E18" s="401">
        <f>'A1'!E18</f>
        <v>2285.597282819997</v>
      </c>
      <c r="F18" s="401">
        <f>'A1'!F18</f>
        <v>7.2125190000000006E-2</v>
      </c>
      <c r="G18" s="401">
        <f>'A1'!G18</f>
        <v>33.266389570000008</v>
      </c>
      <c r="H18" s="401">
        <f>'A1'!H18</f>
        <v>5.9506847600000006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117.41261868999999</v>
      </c>
      <c r="M18" s="401">
        <f>'A1'!M18</f>
        <v>22403.333857749974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159556.24159731978</v>
      </c>
      <c r="E19" s="401">
        <f>'A1'!E19</f>
        <v>8585.6721278099958</v>
      </c>
      <c r="F19" s="401">
        <f>'A1'!F19</f>
        <v>35.73485067999998</v>
      </c>
      <c r="G19" s="401">
        <f>'A1'!G19</f>
        <v>111.03673877000001</v>
      </c>
      <c r="H19" s="401">
        <f>'A1'!H19</f>
        <v>35.744145169999996</v>
      </c>
      <c r="I19" s="401">
        <f>'A1'!I19</f>
        <v>2.7785477000000003</v>
      </c>
      <c r="J19" s="401">
        <f>'A1'!J19</f>
        <v>2.5687909999999998E-2</v>
      </c>
      <c r="K19" s="401">
        <f>'A1'!K19</f>
        <v>27.872298740000002</v>
      </c>
      <c r="L19" s="401">
        <f>'A1'!L19</f>
        <v>36.463266220000015</v>
      </c>
      <c r="M19" s="401">
        <f>'A1'!M19</f>
        <v>168391.56926031975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33947.322128649947</v>
      </c>
      <c r="E20" s="401">
        <f>'A1'!E20</f>
        <v>7456.9403112799973</v>
      </c>
      <c r="F20" s="401">
        <f>'A1'!F20</f>
        <v>35.055021409999981</v>
      </c>
      <c r="G20" s="401">
        <f>'A1'!G20</f>
        <v>106.33721555000001</v>
      </c>
      <c r="H20" s="401">
        <f>'A1'!H20</f>
        <v>24.651854959999994</v>
      </c>
      <c r="I20" s="401">
        <f>'A1'!I20</f>
        <v>2.7785477000000003</v>
      </c>
      <c r="J20" s="401">
        <f>'A1'!J20</f>
        <v>2.5687909999999998E-2</v>
      </c>
      <c r="K20" s="401">
        <f>'A1'!K20</f>
        <v>26.752746070000001</v>
      </c>
      <c r="L20" s="401">
        <f>'A1'!L20</f>
        <v>31.228732340000015</v>
      </c>
      <c r="M20" s="401">
        <f>'A1'!M20</f>
        <v>41631.092245869942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125608.91946866985</v>
      </c>
      <c r="E21" s="401">
        <f>'A1'!E21</f>
        <v>1128.7318165299989</v>
      </c>
      <c r="F21" s="401">
        <f>'A1'!F21</f>
        <v>0.67982927000000004</v>
      </c>
      <c r="G21" s="401">
        <f>'A1'!G21</f>
        <v>4.6995232200000006</v>
      </c>
      <c r="H21" s="401">
        <f>'A1'!H21</f>
        <v>11.092290210000005</v>
      </c>
      <c r="I21" s="401">
        <f>'A1'!I21</f>
        <v>0</v>
      </c>
      <c r="J21" s="401">
        <f>'A1'!J21</f>
        <v>0</v>
      </c>
      <c r="K21" s="401">
        <f>'A1'!K21</f>
        <v>1.11955267</v>
      </c>
      <c r="L21" s="401">
        <f>'A1'!L21</f>
        <v>5.2345338799999999</v>
      </c>
      <c r="M21" s="401">
        <f>'A1'!M21</f>
        <v>126760.47701444983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396029.11824484577</v>
      </c>
      <c r="E22" s="401">
        <f>'A1'!E22</f>
        <v>22094.873185429969</v>
      </c>
      <c r="F22" s="401">
        <f>'A1'!F22</f>
        <v>39.685574769999981</v>
      </c>
      <c r="G22" s="401">
        <f>'A1'!G22</f>
        <v>181.27934024000001</v>
      </c>
      <c r="H22" s="401">
        <f>'A1'!H22</f>
        <v>46.387045309999991</v>
      </c>
      <c r="I22" s="401">
        <f>'A1'!I22</f>
        <v>6.1243802800000005</v>
      </c>
      <c r="J22" s="401">
        <f>'A1'!J22</f>
        <v>2.5687909999999998E-2</v>
      </c>
      <c r="K22" s="401">
        <f>'A1'!K22</f>
        <v>27.872708150000001</v>
      </c>
      <c r="L22" s="401">
        <f>'A1'!L22</f>
        <v>154.84545132</v>
      </c>
      <c r="M22" s="401">
        <f>'A1'!M22</f>
        <v>418580.21161825565</v>
      </c>
      <c r="N22" s="26"/>
      <c r="P22" s="202"/>
    </row>
    <row r="23" spans="1:16" s="14" customFormat="1" ht="18.75" customHeight="1">
      <c r="A23" s="29"/>
      <c r="B23" s="12"/>
      <c r="C23" s="12"/>
      <c r="D23" s="457">
        <f>(D13+D16+D25+D28+(D41+D44)*2)/19</f>
        <v>37446.376797224504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2321.7149277399999</v>
      </c>
      <c r="E25" s="401">
        <f>'A1'!E25</f>
        <v>137.45532310000004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2459.1702508399999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201.82548905999997</v>
      </c>
      <c r="E26" s="401">
        <f>'A1'!E26</f>
        <v>0.75127884999999994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202.57676790999997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2119.8894386799998</v>
      </c>
      <c r="E27" s="401">
        <f>'A1'!E27</f>
        <v>136.70404425000004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2256.5934829299999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3134.9568878000005</v>
      </c>
      <c r="E28" s="401">
        <f>'A1'!E28</f>
        <v>287.52639260000001</v>
      </c>
      <c r="F28" s="401">
        <f>'A1'!F28</f>
        <v>0</v>
      </c>
      <c r="G28" s="401">
        <f>'A1'!G28</f>
        <v>7.4840497699999995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3429.9673301700009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1905.8477596000002</v>
      </c>
      <c r="E29" s="401">
        <f>'A1'!E29</f>
        <v>220.14588596999999</v>
      </c>
      <c r="F29" s="401">
        <f>'A1'!F29</f>
        <v>0</v>
      </c>
      <c r="G29" s="401">
        <f>'A1'!G29</f>
        <v>7.4840497699999995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2133.4776953400005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1229.1091282000002</v>
      </c>
      <c r="E30" s="401">
        <f>'A1'!E30</f>
        <v>67.380506629999999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1296.4896348300001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1076.9134021300001</v>
      </c>
      <c r="E31" s="401">
        <f>'A1'!E31</f>
        <v>367.12051345000009</v>
      </c>
      <c r="F31" s="401">
        <f>'A1'!F31</f>
        <v>192.27696079000003</v>
      </c>
      <c r="G31" s="401">
        <f>'A1'!G31</f>
        <v>2.25138638</v>
      </c>
      <c r="H31" s="401">
        <f>'A1'!H31</f>
        <v>0</v>
      </c>
      <c r="I31" s="401">
        <f>'A1'!I31</f>
        <v>0</v>
      </c>
      <c r="J31" s="401">
        <f>'A1'!J31</f>
        <v>0.26356853000000002</v>
      </c>
      <c r="K31" s="401">
        <f>'A1'!K31</f>
        <v>5.1835560599999999</v>
      </c>
      <c r="L31" s="401">
        <f>'A1'!L31</f>
        <v>0</v>
      </c>
      <c r="M31" s="401">
        <f>'A1'!M31</f>
        <v>1644.0093873400001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370.25940247000011</v>
      </c>
      <c r="E32" s="401">
        <f>'A1'!E32</f>
        <v>279.19122787000009</v>
      </c>
      <c r="F32" s="401">
        <f>'A1'!F32</f>
        <v>192.27696079000003</v>
      </c>
      <c r="G32" s="401">
        <f>'A1'!G32</f>
        <v>2.25138638</v>
      </c>
      <c r="H32" s="401">
        <f>'A1'!H32</f>
        <v>0</v>
      </c>
      <c r="I32" s="401">
        <f>'A1'!I32</f>
        <v>0</v>
      </c>
      <c r="J32" s="401">
        <f>'A1'!J32</f>
        <v>0.26356853000000002</v>
      </c>
      <c r="K32" s="401">
        <f>'A1'!K32</f>
        <v>5.1835560599999999</v>
      </c>
      <c r="L32" s="401">
        <f>'A1'!L32</f>
        <v>0</v>
      </c>
      <c r="M32" s="401">
        <f>'A1'!M32</f>
        <v>849.42610210000032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706.65399966000007</v>
      </c>
      <c r="E33" s="401">
        <f>'A1'!E33</f>
        <v>87.929285579999998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794.58328524000012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6533.5852176700009</v>
      </c>
      <c r="E34" s="401">
        <f>'A1'!E34</f>
        <v>792.10222915000008</v>
      </c>
      <c r="F34" s="401">
        <f>'A1'!F34</f>
        <v>192.27696079000003</v>
      </c>
      <c r="G34" s="401">
        <f>'A1'!G34</f>
        <v>9.73543615</v>
      </c>
      <c r="H34" s="401">
        <f>'A1'!H34</f>
        <v>0</v>
      </c>
      <c r="I34" s="401">
        <f>'A1'!I34</f>
        <v>0</v>
      </c>
      <c r="J34" s="401">
        <f>'A1'!J34</f>
        <v>0.26356853000000002</v>
      </c>
      <c r="K34" s="401">
        <f>'A1'!K34</f>
        <v>5.1835560599999999</v>
      </c>
      <c r="L34" s="401">
        <f>'A1'!L34</f>
        <v>0</v>
      </c>
      <c r="M34" s="401">
        <f>'A1'!M34</f>
        <v>7533.1469683500018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567.36736250000001</v>
      </c>
      <c r="E36" s="401">
        <f>'A1'!E36</f>
        <v>72.755955220000004</v>
      </c>
      <c r="F36" s="401">
        <f>'A1'!F36</f>
        <v>19.920772379999999</v>
      </c>
      <c r="G36" s="401">
        <f>'A1'!G36</f>
        <v>0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0</v>
      </c>
      <c r="M36" s="401">
        <f>'A1'!M36</f>
        <v>660.04409010000006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5067.3884406300012</v>
      </c>
      <c r="E37" s="401">
        <f>'A1'!E37</f>
        <v>693.44771937999963</v>
      </c>
      <c r="F37" s="401">
        <f>'A1'!F37</f>
        <v>172.35618840000001</v>
      </c>
      <c r="G37" s="401">
        <f>'A1'!G37</f>
        <v>9.73543615</v>
      </c>
      <c r="H37" s="401">
        <f>'A1'!H37</f>
        <v>0</v>
      </c>
      <c r="I37" s="401">
        <f>'A1'!I37</f>
        <v>0</v>
      </c>
      <c r="J37" s="401">
        <f>'A1'!J37</f>
        <v>0.26356853000000002</v>
      </c>
      <c r="K37" s="401">
        <f>'A1'!K37</f>
        <v>5.1835560599999999</v>
      </c>
      <c r="L37" s="401">
        <f>'A1'!L37</f>
        <v>0</v>
      </c>
      <c r="M37" s="401">
        <f>'A1'!M37</f>
        <v>5948.3749091500013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898.82941454000002</v>
      </c>
      <c r="E38" s="401">
        <f>'A1'!E38</f>
        <v>25.898554539999999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924.72796907999998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184186.85543183985</v>
      </c>
      <c r="E41" s="401">
        <f>'A1'!E41</f>
        <v>12415.138787699974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196601.99421953983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108646.9153495897</v>
      </c>
      <c r="E42" s="401">
        <f>'A1'!E42</f>
        <v>12154.807391429975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120801.72274101968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75539.940082250148</v>
      </c>
      <c r="E43" s="401">
        <f>'A1'!E43</f>
        <v>260.33139627000003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75800.271478520153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50588.949910259958</v>
      </c>
      <c r="E44" s="401">
        <f>'A1'!E44</f>
        <v>10351.920170170002</v>
      </c>
      <c r="F44" s="401">
        <f>'A1'!F44</f>
        <v>93.622946850000005</v>
      </c>
      <c r="G44" s="401">
        <f>'A1'!G44</f>
        <v>3.2117341800000001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0.88286450999999999</v>
      </c>
      <c r="M44" s="401">
        <f>'A1'!M44</f>
        <v>61038.587625969958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34559.667486079947</v>
      </c>
      <c r="E45" s="401">
        <f>'A1'!E45</f>
        <v>9426.9311848400012</v>
      </c>
      <c r="F45" s="401">
        <f>'A1'!F45</f>
        <v>0</v>
      </c>
      <c r="G45" s="401">
        <f>'A1'!G45</f>
        <v>3.2117341800000001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43989.810405099946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16029.28242418001</v>
      </c>
      <c r="E46" s="401">
        <f>'A1'!E46</f>
        <v>924.98898533000045</v>
      </c>
      <c r="F46" s="401">
        <f>'A1'!F46</f>
        <v>93.622946850000005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0.88286450999999999</v>
      </c>
      <c r="M46" s="401">
        <f>'A1'!M46</f>
        <v>17048.777220870008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17829.369996210007</v>
      </c>
      <c r="E47" s="401">
        <f>'A1'!E47</f>
        <v>1133.9873895199999</v>
      </c>
      <c r="F47" s="401">
        <f>'A1'!F47</f>
        <v>0</v>
      </c>
      <c r="G47" s="401">
        <f>'A1'!G47</f>
        <v>6.1191446999999997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9.4514995699999993</v>
      </c>
      <c r="L47" s="401">
        <f>'A1'!L47</f>
        <v>0</v>
      </c>
      <c r="M47" s="401">
        <f>'A1'!M47</f>
        <v>18978.928030000006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2395.0408270500016</v>
      </c>
      <c r="E48" s="401">
        <f>'A1'!E48</f>
        <v>135.83778172999999</v>
      </c>
      <c r="F48" s="401">
        <f>'A1'!F48</f>
        <v>0</v>
      </c>
      <c r="G48" s="401">
        <f>'A1'!G48</f>
        <v>6.1191446999999997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9.4514995699999993</v>
      </c>
      <c r="L48" s="401">
        <f>'A1'!L48</f>
        <v>0</v>
      </c>
      <c r="M48" s="401">
        <f>'A1'!M48</f>
        <v>2546.449253050002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15434.329169160004</v>
      </c>
      <c r="E49" s="401">
        <f>'A1'!E49</f>
        <v>998.14960778999978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16432.478776950004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252605.17533830981</v>
      </c>
      <c r="E50" s="401">
        <f>'A1'!E50</f>
        <v>23901.046347389976</v>
      </c>
      <c r="F50" s="401">
        <f>'A1'!F50</f>
        <v>93.622946850000005</v>
      </c>
      <c r="G50" s="401">
        <f>'A1'!G50</f>
        <v>9.3308788800000002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9.4514995699999993</v>
      </c>
      <c r="L50" s="401">
        <f>'A1'!L50</f>
        <v>0.88286450999999999</v>
      </c>
      <c r="M50" s="401">
        <f>'A1'!M50</f>
        <v>276619.50987550977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248261.86288208913</v>
      </c>
      <c r="E52" s="401">
        <f>'A1'!E52</f>
        <v>23768.248305650079</v>
      </c>
      <c r="F52" s="401">
        <f>'A1'!F52</f>
        <v>46.708262249999997</v>
      </c>
      <c r="G52" s="401">
        <f>'A1'!G52</f>
        <v>6.2669209399999994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4.7237263999999994</v>
      </c>
      <c r="L52" s="401">
        <f>'A1'!L52</f>
        <v>0.44097624000000002</v>
      </c>
      <c r="M52" s="401">
        <f>'A1'!M52</f>
        <v>272088.25107356918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4211.7915050200018</v>
      </c>
      <c r="E53" s="401">
        <f>'A1'!E53</f>
        <v>129.47196409999995</v>
      </c>
      <c r="F53" s="401">
        <f>'A1'!F53</f>
        <v>46.914684600000001</v>
      </c>
      <c r="G53" s="401">
        <f>'A1'!G53</f>
        <v>3.0639579400000003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4.727773169999999</v>
      </c>
      <c r="L53" s="401">
        <f>'A1'!L53</f>
        <v>0.44188827000000003</v>
      </c>
      <c r="M53" s="401">
        <f>'A1'!M53</f>
        <v>4396.4117731000024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131.52095120999999</v>
      </c>
      <c r="E54" s="445">
        <f>'A1'!E54</f>
        <v>3.3260776399999998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134.84702884999999</v>
      </c>
      <c r="N54" s="26"/>
    </row>
    <row r="55" spans="1:28" s="14" customFormat="1" ht="14.25">
      <c r="A55" s="499" t="s">
        <v>259</v>
      </c>
      <c r="B55" s="500"/>
      <c r="C55" s="500"/>
      <c r="D55" s="500"/>
      <c r="E55" s="500"/>
      <c r="F55" s="500"/>
      <c r="G55" s="500"/>
      <c r="H55" s="500"/>
      <c r="I55" s="500"/>
      <c r="J55" s="500"/>
      <c r="K55" s="500"/>
      <c r="L55" s="500"/>
      <c r="M55" s="500"/>
      <c r="N55" s="26"/>
      <c r="O55" s="44"/>
      <c r="P55" s="44"/>
    </row>
    <row r="56" spans="1:28" s="14" customFormat="1" ht="18" customHeight="1">
      <c r="A56" s="499" t="s">
        <v>255</v>
      </c>
      <c r="B56" s="500"/>
      <c r="C56" s="500"/>
      <c r="D56" s="500"/>
      <c r="E56" s="500"/>
      <c r="F56" s="500"/>
      <c r="G56" s="500"/>
      <c r="H56" s="500"/>
      <c r="I56" s="500"/>
      <c r="J56" s="500"/>
      <c r="K56" s="500"/>
      <c r="L56" s="500"/>
      <c r="M56" s="500"/>
      <c r="N56" s="26"/>
      <c r="O56" s="44"/>
      <c r="P56" s="44"/>
      <c r="V56" s="26"/>
    </row>
    <row r="57" spans="1:28" s="44" customFormat="1" ht="18" customHeight="1">
      <c r="A57" s="499" t="s">
        <v>263</v>
      </c>
      <c r="B57" s="500"/>
      <c r="C57" s="500"/>
      <c r="D57" s="500"/>
      <c r="E57" s="500"/>
      <c r="F57" s="500"/>
      <c r="G57" s="500"/>
      <c r="H57" s="500"/>
      <c r="I57" s="500"/>
      <c r="J57" s="500"/>
      <c r="K57" s="500"/>
      <c r="L57" s="500"/>
      <c r="M57" s="500"/>
      <c r="O57" s="40"/>
      <c r="P57" s="40"/>
      <c r="T57" s="45"/>
    </row>
    <row r="58" spans="1:28" s="44" customFormat="1" ht="18" customHeight="1">
      <c r="A58" s="499" t="s">
        <v>260</v>
      </c>
      <c r="B58" s="500"/>
      <c r="C58" s="500"/>
      <c r="D58" s="500"/>
      <c r="E58" s="500"/>
      <c r="F58" s="500"/>
      <c r="G58" s="500"/>
      <c r="H58" s="500"/>
      <c r="I58" s="500"/>
      <c r="J58" s="500"/>
      <c r="K58" s="500"/>
      <c r="L58" s="500"/>
      <c r="M58" s="500"/>
      <c r="O58" s="42"/>
      <c r="P58" s="42"/>
      <c r="T58" s="45"/>
    </row>
    <row r="59" spans="1:28" s="40" customFormat="1" ht="20.25" customHeight="1">
      <c r="A59" s="499" t="s">
        <v>261</v>
      </c>
      <c r="B59" s="499"/>
      <c r="C59" s="499"/>
      <c r="D59" s="499"/>
      <c r="E59" s="499"/>
      <c r="F59" s="499"/>
      <c r="G59" s="499"/>
      <c r="H59" s="499"/>
      <c r="I59" s="499"/>
      <c r="J59" s="499"/>
      <c r="K59" s="499"/>
      <c r="L59" s="499"/>
      <c r="M59" s="499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66412.684500600022</v>
      </c>
      <c r="E13" s="401">
        <f>'A2'!E13</f>
        <v>1257.2024504099998</v>
      </c>
      <c r="F13" s="401">
        <f>'A2'!F13</f>
        <v>7623.1798460300042</v>
      </c>
      <c r="G13" s="401">
        <f>'A2'!G13</f>
        <v>498.36024998999955</v>
      </c>
      <c r="H13" s="401">
        <f>'A2'!H13</f>
        <v>310.74442314000009</v>
      </c>
      <c r="I13" s="401">
        <f>'A2'!I13</f>
        <v>443.82054885000014</v>
      </c>
      <c r="J13" s="401">
        <f>'A2'!J13</f>
        <v>37.804541289999989</v>
      </c>
      <c r="K13" s="401">
        <f>'A2'!K13</f>
        <v>347.88558127999977</v>
      </c>
      <c r="L13" s="401">
        <f>'A2'!L13</f>
        <v>76931.682141590019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12076.339043389993</v>
      </c>
      <c r="E14" s="401">
        <f>'A2'!E14</f>
        <v>38.528019489999998</v>
      </c>
      <c r="F14" s="401">
        <f>'A2'!F14</f>
        <v>699.60038047</v>
      </c>
      <c r="G14" s="401">
        <f>'A2'!G14</f>
        <v>46.817709009999987</v>
      </c>
      <c r="H14" s="401">
        <f>'A2'!H14</f>
        <v>69.878500459999984</v>
      </c>
      <c r="I14" s="401">
        <f>'A2'!I14</f>
        <v>8.9369772800000007</v>
      </c>
      <c r="J14" s="401">
        <f>'A2'!J14</f>
        <v>3.5160110000000001E-2</v>
      </c>
      <c r="K14" s="401">
        <f>'A2'!K14</f>
        <v>70.583849659999927</v>
      </c>
      <c r="L14" s="401">
        <f>'A2'!L14</f>
        <v>13010.719639869991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54336.345457210031</v>
      </c>
      <c r="E15" s="401">
        <f>'A2'!E15</f>
        <v>1218.6744309199998</v>
      </c>
      <c r="F15" s="401">
        <f>'A2'!F15</f>
        <v>6923.5794655600039</v>
      </c>
      <c r="G15" s="401">
        <f>'A2'!G15</f>
        <v>451.54254097999956</v>
      </c>
      <c r="H15" s="401">
        <f>'A2'!H15</f>
        <v>240.8659226800001</v>
      </c>
      <c r="I15" s="401">
        <f>'A2'!I15</f>
        <v>434.88357157000013</v>
      </c>
      <c r="J15" s="401">
        <f>'A2'!J15</f>
        <v>37.769381179999989</v>
      </c>
      <c r="K15" s="401">
        <f>'A2'!K15</f>
        <v>277.30173161999983</v>
      </c>
      <c r="L15" s="401">
        <f>'A2'!L15</f>
        <v>63920.962501720031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21763.568158540045</v>
      </c>
      <c r="E16" s="401">
        <f>'A2'!E16</f>
        <v>416.38340908000009</v>
      </c>
      <c r="F16" s="401">
        <f>'A2'!F16</f>
        <v>3027.1385452599993</v>
      </c>
      <c r="G16" s="401">
        <f>'A2'!G16</f>
        <v>169.67569961999999</v>
      </c>
      <c r="H16" s="401">
        <f>'A2'!H16</f>
        <v>278.92042801999992</v>
      </c>
      <c r="I16" s="401">
        <f>'A2'!I16</f>
        <v>22.342836650000002</v>
      </c>
      <c r="J16" s="401">
        <f>'A2'!J16</f>
        <v>3.3658339599999993</v>
      </c>
      <c r="K16" s="401">
        <f>'A2'!K16</f>
        <v>404.71075722999996</v>
      </c>
      <c r="L16" s="401">
        <f>'A2'!L16</f>
        <v>26086.105668360047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7609.6564850299937</v>
      </c>
      <c r="E17" s="401">
        <f>'A2'!E17</f>
        <v>43.954255540000013</v>
      </c>
      <c r="F17" s="401">
        <f>'A2'!F17</f>
        <v>215.05548380999991</v>
      </c>
      <c r="G17" s="401">
        <f>'A2'!G17</f>
        <v>20.90014892000001</v>
      </c>
      <c r="H17" s="401">
        <f>'A2'!H17</f>
        <v>0.22211529999999999</v>
      </c>
      <c r="I17" s="401">
        <f>'A2'!I17</f>
        <v>8.6763499999999993E-3</v>
      </c>
      <c r="J17" s="401">
        <f>'A2'!J17</f>
        <v>0</v>
      </c>
      <c r="K17" s="401">
        <f>'A2'!K17</f>
        <v>0.63937100999999996</v>
      </c>
      <c r="L17" s="401">
        <f>'A2'!L17</f>
        <v>7890.4365359599942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14153.911673510052</v>
      </c>
      <c r="E18" s="401">
        <f>'A2'!E18</f>
        <v>372.42915354000007</v>
      </c>
      <c r="F18" s="401">
        <f>'A2'!F18</f>
        <v>2812.0830614499996</v>
      </c>
      <c r="G18" s="401">
        <f>'A2'!G18</f>
        <v>148.77555069999997</v>
      </c>
      <c r="H18" s="401">
        <f>'A2'!H18</f>
        <v>278.69831271999993</v>
      </c>
      <c r="I18" s="401">
        <f>'A2'!I18</f>
        <v>22.334160300000001</v>
      </c>
      <c r="J18" s="401">
        <f>'A2'!J18</f>
        <v>3.3658339599999993</v>
      </c>
      <c r="K18" s="401">
        <f>'A2'!K18</f>
        <v>404.07138621999997</v>
      </c>
      <c r="L18" s="401">
        <f>'A2'!L18</f>
        <v>18195.669132400053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52825.036819489957</v>
      </c>
      <c r="E19" s="401">
        <f>'A2'!E19</f>
        <v>533.99567021999985</v>
      </c>
      <c r="F19" s="401">
        <f>'A2'!F19</f>
        <v>7877.022317070001</v>
      </c>
      <c r="G19" s="401">
        <f>'A2'!G19</f>
        <v>105.40691989000005</v>
      </c>
      <c r="H19" s="401">
        <f>'A2'!H19</f>
        <v>117.23020814999998</v>
      </c>
      <c r="I19" s="401">
        <f>'A2'!I19</f>
        <v>358.46038198000025</v>
      </c>
      <c r="J19" s="401">
        <f>'A2'!J19</f>
        <v>13.190852659999999</v>
      </c>
      <c r="K19" s="401">
        <f>'A2'!K19</f>
        <v>61.67151471999999</v>
      </c>
      <c r="L19" s="401">
        <f>'A2'!L19</f>
        <v>61892.014684179965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4544.8078207300041</v>
      </c>
      <c r="E20" s="401">
        <f>'A2'!E20</f>
        <v>202.24575353999998</v>
      </c>
      <c r="F20" s="401">
        <f>'A2'!F20</f>
        <v>1684.7655159899991</v>
      </c>
      <c r="G20" s="401">
        <f>'A2'!G20</f>
        <v>79.38420421000005</v>
      </c>
      <c r="H20" s="401">
        <f>'A2'!H20</f>
        <v>72.44145361999999</v>
      </c>
      <c r="I20" s="401">
        <f>'A2'!I20</f>
        <v>321.28240467000023</v>
      </c>
      <c r="J20" s="401">
        <f>'A2'!J20</f>
        <v>1.1567765799999996</v>
      </c>
      <c r="K20" s="401">
        <f>'A2'!K20</f>
        <v>61.284767229999993</v>
      </c>
      <c r="L20" s="401">
        <f>'A2'!L20</f>
        <v>6967.3686965700053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48280.228998759951</v>
      </c>
      <c r="E21" s="401">
        <f>'A2'!E21</f>
        <v>331.7499166799999</v>
      </c>
      <c r="F21" s="401">
        <f>'A2'!F21</f>
        <v>6192.2568010800014</v>
      </c>
      <c r="G21" s="401">
        <f>'A2'!G21</f>
        <v>26.022715680000008</v>
      </c>
      <c r="H21" s="401">
        <f>'A2'!H21</f>
        <v>44.788754529999984</v>
      </c>
      <c r="I21" s="401">
        <f>'A2'!I21</f>
        <v>37.177977310000003</v>
      </c>
      <c r="J21" s="401">
        <f>'A2'!J21</f>
        <v>12.03407608</v>
      </c>
      <c r="K21" s="401">
        <f>'A2'!K21</f>
        <v>0.38674749000000003</v>
      </c>
      <c r="L21" s="401">
        <f>'A2'!L21</f>
        <v>54924.645987609954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141001.28947863</v>
      </c>
      <c r="E22" s="401">
        <f>'A2'!E22</f>
        <v>2207.5815297099998</v>
      </c>
      <c r="F22" s="401">
        <f>'A2'!F22</f>
        <v>18527.340708360003</v>
      </c>
      <c r="G22" s="401">
        <f>'A2'!G22</f>
        <v>773.44286949999957</v>
      </c>
      <c r="H22" s="401">
        <f>'A2'!H22</f>
        <v>706.89505930999997</v>
      </c>
      <c r="I22" s="401">
        <f>'A2'!I22</f>
        <v>824.62376748000042</v>
      </c>
      <c r="J22" s="401">
        <f>'A2'!J22</f>
        <v>54.361227909999982</v>
      </c>
      <c r="K22" s="401">
        <f>'A2'!K22</f>
        <v>814.26785322999967</v>
      </c>
      <c r="L22" s="401">
        <f>'A2'!L22</f>
        <v>164909.80249412998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144.05645008000002</v>
      </c>
      <c r="E25" s="401">
        <f>'A2'!E25</f>
        <v>243.95978606000003</v>
      </c>
      <c r="F25" s="401">
        <f>'A2'!F25</f>
        <v>1.35806809</v>
      </c>
      <c r="G25" s="401">
        <f>'A2'!G25</f>
        <v>0</v>
      </c>
      <c r="H25" s="401">
        <f>'A2'!H25</f>
        <v>0</v>
      </c>
      <c r="I25" s="401">
        <f>'A2'!I25</f>
        <v>0.31912714999999997</v>
      </c>
      <c r="J25" s="401">
        <f>'A2'!J25</f>
        <v>0.73143150000000001</v>
      </c>
      <c r="K25" s="401">
        <f>'A2'!K25</f>
        <v>0.77720056999999998</v>
      </c>
      <c r="L25" s="401">
        <f>'A2'!L25</f>
        <v>391.20206345000003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3.03</v>
      </c>
      <c r="E26" s="401">
        <f>'A2'!E26</f>
        <v>5.3001212500000001</v>
      </c>
      <c r="F26" s="401">
        <f>'A2'!F26</f>
        <v>0</v>
      </c>
      <c r="G26" s="401">
        <f>'A2'!G26</f>
        <v>0</v>
      </c>
      <c r="H26" s="401">
        <f>'A2'!H26</f>
        <v>0</v>
      </c>
      <c r="I26" s="401">
        <f>'A2'!I26</f>
        <v>0</v>
      </c>
      <c r="J26" s="401">
        <f>'A2'!J26</f>
        <v>0</v>
      </c>
      <c r="K26" s="401">
        <f>'A2'!K26</f>
        <v>0</v>
      </c>
      <c r="L26" s="401">
        <f>'A2'!L26</f>
        <v>8.3301212499999995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141.02645008000002</v>
      </c>
      <c r="E27" s="401">
        <f>'A2'!E27</f>
        <v>238.65966481000004</v>
      </c>
      <c r="F27" s="401">
        <f>'A2'!F27</f>
        <v>1.35806809</v>
      </c>
      <c r="G27" s="401">
        <f>'A2'!G27</f>
        <v>0</v>
      </c>
      <c r="H27" s="401">
        <f>'A2'!H27</f>
        <v>0</v>
      </c>
      <c r="I27" s="401">
        <f>'A2'!I27</f>
        <v>0.31912714999999997</v>
      </c>
      <c r="J27" s="401">
        <f>'A2'!J27</f>
        <v>0.73143150000000001</v>
      </c>
      <c r="K27" s="401">
        <f>'A2'!K27</f>
        <v>0.77720056999999998</v>
      </c>
      <c r="L27" s="401">
        <f>'A2'!L27</f>
        <v>382.87194220000003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1236.25921189</v>
      </c>
      <c r="E28" s="401">
        <f>'A2'!E28</f>
        <v>6.08514716</v>
      </c>
      <c r="F28" s="401">
        <f>'A2'!F28</f>
        <v>0.20799374000000001</v>
      </c>
      <c r="G28" s="401">
        <f>'A2'!G28</f>
        <v>0</v>
      </c>
      <c r="H28" s="401">
        <f>'A2'!H28</f>
        <v>0.99894872999999995</v>
      </c>
      <c r="I28" s="401">
        <f>'A2'!I28</f>
        <v>0</v>
      </c>
      <c r="J28" s="401">
        <f>'A2'!J28</f>
        <v>0</v>
      </c>
      <c r="K28" s="401">
        <f>'A2'!K28</f>
        <v>26.93891481</v>
      </c>
      <c r="L28" s="401">
        <f>'A2'!L28</f>
        <v>1270.4902163299996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888.80422676000001</v>
      </c>
      <c r="E29" s="401">
        <f>'A2'!E29</f>
        <v>0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888.80422676000001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347.45498513000001</v>
      </c>
      <c r="E30" s="401">
        <f>'A2'!E30</f>
        <v>6.08514716</v>
      </c>
      <c r="F30" s="401">
        <f>'A2'!F30</f>
        <v>0.20799374000000001</v>
      </c>
      <c r="G30" s="401">
        <f>'A2'!G30</f>
        <v>0</v>
      </c>
      <c r="H30" s="401">
        <f>'A2'!H30</f>
        <v>0.99894872999999995</v>
      </c>
      <c r="I30" s="401">
        <f>'A2'!I30</f>
        <v>0</v>
      </c>
      <c r="J30" s="401">
        <f>'A2'!J30</f>
        <v>0</v>
      </c>
      <c r="K30" s="401">
        <f>'A2'!K30</f>
        <v>26.93891481</v>
      </c>
      <c r="L30" s="401">
        <f>'A2'!L30</f>
        <v>381.68598957000006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114.82713065000003</v>
      </c>
      <c r="E31" s="401">
        <f>'A2'!E31</f>
        <v>13.438039140000001</v>
      </c>
      <c r="F31" s="401">
        <f>'A2'!F31</f>
        <v>3.2965994599999999</v>
      </c>
      <c r="G31" s="401">
        <f>'A2'!G31</f>
        <v>0</v>
      </c>
      <c r="H31" s="401">
        <f>'A2'!H31</f>
        <v>0</v>
      </c>
      <c r="I31" s="401">
        <f>'A2'!I31</f>
        <v>0</v>
      </c>
      <c r="J31" s="401">
        <f>'A2'!J31</f>
        <v>0</v>
      </c>
      <c r="K31" s="401">
        <f>'A2'!K31</f>
        <v>0</v>
      </c>
      <c r="L31" s="401">
        <f>'A2'!L31</f>
        <v>131.56176925000003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103.12787045000003</v>
      </c>
      <c r="E32" s="401">
        <f>'A2'!E32</f>
        <v>0</v>
      </c>
      <c r="F32" s="401">
        <f>'A2'!F32</f>
        <v>3.2965994599999999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106.42446991000003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11.699260199999999</v>
      </c>
      <c r="E33" s="401">
        <f>'A2'!E33</f>
        <v>13.438039140000001</v>
      </c>
      <c r="F33" s="401">
        <f>'A2'!F33</f>
        <v>0</v>
      </c>
      <c r="G33" s="401">
        <f>'A2'!G33</f>
        <v>0</v>
      </c>
      <c r="H33" s="401">
        <f>'A2'!H33</f>
        <v>0</v>
      </c>
      <c r="I33" s="401">
        <f>'A2'!I33</f>
        <v>0</v>
      </c>
      <c r="J33" s="401">
        <f>'A2'!J33</f>
        <v>0</v>
      </c>
      <c r="K33" s="401">
        <f>'A2'!K33</f>
        <v>0</v>
      </c>
      <c r="L33" s="401">
        <f>'A2'!L33</f>
        <v>25.137299339999998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1495.1427926200001</v>
      </c>
      <c r="E34" s="401">
        <f>'A2'!E34</f>
        <v>263.48297236000002</v>
      </c>
      <c r="F34" s="401">
        <f>'A2'!F34</f>
        <v>4.8626612900000001</v>
      </c>
      <c r="G34" s="401">
        <f>'A2'!G34</f>
        <v>0</v>
      </c>
      <c r="H34" s="401">
        <f>'A2'!H34</f>
        <v>0.99894872999999995</v>
      </c>
      <c r="I34" s="401">
        <f>'A2'!I34</f>
        <v>0.31912714999999997</v>
      </c>
      <c r="J34" s="401">
        <f>'A2'!J34</f>
        <v>0.73143150000000001</v>
      </c>
      <c r="K34" s="401">
        <f>'A2'!K34</f>
        <v>27.716115380000002</v>
      </c>
      <c r="L34" s="401">
        <f>'A2'!L34</f>
        <v>1793.2540490300003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101.62166889000001</v>
      </c>
      <c r="E36" s="401">
        <f>'A2'!E36</f>
        <v>164.71324085000003</v>
      </c>
      <c r="F36" s="401">
        <f>'A2'!F36</f>
        <v>0</v>
      </c>
      <c r="G36" s="401">
        <f>'A2'!G36</f>
        <v>0</v>
      </c>
      <c r="H36" s="401">
        <f>'A2'!H36</f>
        <v>0.99894872999999995</v>
      </c>
      <c r="I36" s="401">
        <f>'A2'!I36</f>
        <v>0</v>
      </c>
      <c r="J36" s="401">
        <f>'A2'!J36</f>
        <v>0</v>
      </c>
      <c r="K36" s="401">
        <f>'A2'!K36</f>
        <v>0.77720056999999998</v>
      </c>
      <c r="L36" s="401">
        <f>'A2'!L36</f>
        <v>268.11105904000004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1386.1023287999994</v>
      </c>
      <c r="E37" s="401">
        <f>'A2'!E37</f>
        <v>98.769731509999986</v>
      </c>
      <c r="F37" s="401">
        <f>'A2'!F37</f>
        <v>4.8626612900000001</v>
      </c>
      <c r="G37" s="401">
        <f>'A2'!G37</f>
        <v>0</v>
      </c>
      <c r="H37" s="401">
        <f>'A2'!H37</f>
        <v>0</v>
      </c>
      <c r="I37" s="401">
        <f>'A2'!I37</f>
        <v>0.31912714999999997</v>
      </c>
      <c r="J37" s="401">
        <f>'A2'!J37</f>
        <v>0.73143150000000001</v>
      </c>
      <c r="K37" s="401">
        <f>'A2'!K37</f>
        <v>3.9969148100000003</v>
      </c>
      <c r="L37" s="401">
        <f>'A2'!L37</f>
        <v>1494.7821950599994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7.4187949399999997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22.942</v>
      </c>
      <c r="L38" s="401">
        <f>'A2'!L38</f>
        <v>30.360794939999998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82090.735332649885</v>
      </c>
      <c r="E41" s="401">
        <f>'A2'!E41</f>
        <v>1709.2903684300018</v>
      </c>
      <c r="F41" s="401">
        <f>'A2'!F41</f>
        <v>4113.3461603900005</v>
      </c>
      <c r="G41" s="401">
        <f>'A2'!G41</f>
        <v>2056.7538368800001</v>
      </c>
      <c r="H41" s="401">
        <f>'A2'!H41</f>
        <v>198.36321701</v>
      </c>
      <c r="I41" s="401">
        <f>'A2'!I41</f>
        <v>262.29794632000011</v>
      </c>
      <c r="J41" s="401">
        <f>'A2'!J41</f>
        <v>230.62254992000001</v>
      </c>
      <c r="K41" s="401">
        <f>'A2'!K41</f>
        <v>759.98045106999894</v>
      </c>
      <c r="L41" s="401">
        <f>'A2'!L41</f>
        <v>91421.389862669894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22993.428956369931</v>
      </c>
      <c r="E42" s="401">
        <f>'A2'!E42</f>
        <v>91.653368610000058</v>
      </c>
      <c r="F42" s="401">
        <f>'A2'!F42</f>
        <v>666.85409705999996</v>
      </c>
      <c r="G42" s="401">
        <f>'A2'!G42</f>
        <v>52.53428731999999</v>
      </c>
      <c r="H42" s="401">
        <f>'A2'!H42</f>
        <v>20.957207819999997</v>
      </c>
      <c r="I42" s="401">
        <f>'A2'!I42</f>
        <v>11.373924300000002</v>
      </c>
      <c r="J42" s="401">
        <f>'A2'!J42</f>
        <v>0</v>
      </c>
      <c r="K42" s="401">
        <f>'A2'!K42</f>
        <v>172.78533876000006</v>
      </c>
      <c r="L42" s="401">
        <f>'A2'!L42</f>
        <v>24009.587180239934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59097.306376279957</v>
      </c>
      <c r="E43" s="401">
        <f>'A2'!E43</f>
        <v>1617.6369998200016</v>
      </c>
      <c r="F43" s="401">
        <f>'A2'!F43</f>
        <v>3446.4920633300003</v>
      </c>
      <c r="G43" s="401">
        <f>'A2'!G43</f>
        <v>2004.2195495599999</v>
      </c>
      <c r="H43" s="401">
        <f>'A2'!H43</f>
        <v>177.40600918999999</v>
      </c>
      <c r="I43" s="401">
        <f>'A2'!I43</f>
        <v>250.92402202000011</v>
      </c>
      <c r="J43" s="401">
        <f>'A2'!J43</f>
        <v>230.62254992000001</v>
      </c>
      <c r="K43" s="401">
        <f>'A2'!K43</f>
        <v>587.19511230999888</v>
      </c>
      <c r="L43" s="401">
        <f>'A2'!L43</f>
        <v>67411.80268242996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45885.498645359941</v>
      </c>
      <c r="E44" s="401">
        <f>'A2'!E44</f>
        <v>2006.0531923400006</v>
      </c>
      <c r="F44" s="401">
        <f>'A2'!F44</f>
        <v>4657.6035600799996</v>
      </c>
      <c r="G44" s="401">
        <f>'A2'!G44</f>
        <v>1304.9378585400004</v>
      </c>
      <c r="H44" s="401">
        <f>'A2'!H44</f>
        <v>203.05438557999997</v>
      </c>
      <c r="I44" s="401">
        <f>'A2'!I44</f>
        <v>150.82651322000001</v>
      </c>
      <c r="J44" s="401">
        <f>'A2'!J44</f>
        <v>18.128779300000001</v>
      </c>
      <c r="K44" s="401">
        <f>'A2'!K44</f>
        <v>760.03498774000025</v>
      </c>
      <c r="L44" s="401">
        <f>'A2'!L44</f>
        <v>54986.137922159942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14179.174586759988</v>
      </c>
      <c r="E45" s="401">
        <f>'A2'!E45</f>
        <v>192.91945906000001</v>
      </c>
      <c r="F45" s="401">
        <f>'A2'!F45</f>
        <v>192.5298425</v>
      </c>
      <c r="G45" s="401">
        <f>'A2'!G45</f>
        <v>327.54619575999999</v>
      </c>
      <c r="H45" s="401">
        <f>'A2'!H45</f>
        <v>0</v>
      </c>
      <c r="I45" s="401">
        <f>'A2'!I45</f>
        <v>0</v>
      </c>
      <c r="J45" s="401">
        <f>'A2'!J45</f>
        <v>0</v>
      </c>
      <c r="K45" s="401">
        <f>'A2'!K45</f>
        <v>0</v>
      </c>
      <c r="L45" s="401">
        <f>'A2'!L45</f>
        <v>14892.170084079988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31706.324058599952</v>
      </c>
      <c r="E46" s="401">
        <f>'A2'!E46</f>
        <v>1813.1337332800006</v>
      </c>
      <c r="F46" s="401">
        <f>'A2'!F46</f>
        <v>4465.0737175799995</v>
      </c>
      <c r="G46" s="401">
        <f>'A2'!G46</f>
        <v>977.39166278000039</v>
      </c>
      <c r="H46" s="401">
        <f>'A2'!H46</f>
        <v>203.05438557999997</v>
      </c>
      <c r="I46" s="401">
        <f>'A2'!I46</f>
        <v>150.82651322000001</v>
      </c>
      <c r="J46" s="401">
        <f>'A2'!J46</f>
        <v>18.128779300000001</v>
      </c>
      <c r="K46" s="401">
        <f>'A2'!K46</f>
        <v>760.03498774000025</v>
      </c>
      <c r="L46" s="401">
        <f>'A2'!L46</f>
        <v>40093.96783807996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12456.397064229997</v>
      </c>
      <c r="E47" s="401">
        <f>'A2'!E47</f>
        <v>244.90931868999996</v>
      </c>
      <c r="F47" s="401">
        <f>'A2'!F47</f>
        <v>610.32121502000007</v>
      </c>
      <c r="G47" s="401">
        <f>'A2'!G47</f>
        <v>105.35132339000002</v>
      </c>
      <c r="H47" s="401">
        <f>'A2'!H47</f>
        <v>81.612911209999965</v>
      </c>
      <c r="I47" s="401">
        <f>'A2'!I47</f>
        <v>146.26131557999997</v>
      </c>
      <c r="J47" s="401">
        <f>'A2'!J47</f>
        <v>0</v>
      </c>
      <c r="K47" s="401">
        <f>'A2'!K47</f>
        <v>47.614890020000033</v>
      </c>
      <c r="L47" s="401">
        <f>'A2'!L47</f>
        <v>13692.468038139998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1113.5584519099998</v>
      </c>
      <c r="E48" s="401">
        <f>'A2'!E48</f>
        <v>120.94987520999997</v>
      </c>
      <c r="F48" s="401">
        <f>'A2'!F48</f>
        <v>451.19650218000015</v>
      </c>
      <c r="G48" s="401">
        <f>'A2'!G48</f>
        <v>58.255455190000013</v>
      </c>
      <c r="H48" s="401">
        <f>'A2'!H48</f>
        <v>81.413794549999963</v>
      </c>
      <c r="I48" s="401">
        <f>'A2'!I48</f>
        <v>144.00387987999997</v>
      </c>
      <c r="J48" s="401">
        <f>'A2'!J48</f>
        <v>0</v>
      </c>
      <c r="K48" s="401">
        <f>'A2'!K48</f>
        <v>47.614890020000033</v>
      </c>
      <c r="L48" s="401">
        <f>'A2'!L48</f>
        <v>2016.9928489399999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11342.838612319998</v>
      </c>
      <c r="E49" s="401">
        <f>'A2'!E49</f>
        <v>123.95944347999999</v>
      </c>
      <c r="F49" s="401">
        <f>'A2'!F49</f>
        <v>159.12471283999989</v>
      </c>
      <c r="G49" s="401">
        <f>'A2'!G49</f>
        <v>47.095868200000005</v>
      </c>
      <c r="H49" s="401">
        <f>'A2'!H49</f>
        <v>0.19911666</v>
      </c>
      <c r="I49" s="401">
        <f>'A2'!I49</f>
        <v>2.2574356999999998</v>
      </c>
      <c r="J49" s="401">
        <f>'A2'!J49</f>
        <v>0</v>
      </c>
      <c r="K49" s="401">
        <f>'A2'!K49</f>
        <v>0</v>
      </c>
      <c r="L49" s="401">
        <f>'A2'!L49</f>
        <v>11675.475189199997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140432.63104223984</v>
      </c>
      <c r="E50" s="401">
        <f>'A2'!E50</f>
        <v>3960.2528794600021</v>
      </c>
      <c r="F50" s="401">
        <f>'A2'!F50</f>
        <v>9381.2709354899998</v>
      </c>
      <c r="G50" s="401">
        <f>'A2'!G50</f>
        <v>3467.0430188100008</v>
      </c>
      <c r="H50" s="401">
        <f>'A2'!H50</f>
        <v>483.03051379999988</v>
      </c>
      <c r="I50" s="401">
        <f>'A2'!I50</f>
        <v>559.38577512000006</v>
      </c>
      <c r="J50" s="401">
        <f>'A2'!J50</f>
        <v>248.75132922</v>
      </c>
      <c r="K50" s="401">
        <f>'A2'!K50</f>
        <v>1567.6303288299991</v>
      </c>
      <c r="L50" s="401">
        <f>'A2'!L50</f>
        <v>160099.99582296985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132537.52645677974</v>
      </c>
      <c r="E52" s="401">
        <f>'A2'!E52</f>
        <v>3892.2022407599979</v>
      </c>
      <c r="F52" s="401">
        <f>'A2'!F52</f>
        <v>8847.717968840001</v>
      </c>
      <c r="G52" s="401">
        <f>'A2'!G52</f>
        <v>2772.4972083599928</v>
      </c>
      <c r="H52" s="401">
        <f>'A2'!H52</f>
        <v>482.52819415000005</v>
      </c>
      <c r="I52" s="401">
        <f>'A2'!I52</f>
        <v>559.3857751200004</v>
      </c>
      <c r="J52" s="401">
        <f>'A2'!J52</f>
        <v>242.82643899999994</v>
      </c>
      <c r="K52" s="401">
        <f>'A2'!K52</f>
        <v>1548.1419836699986</v>
      </c>
      <c r="L52" s="401">
        <f>'A2'!L52</f>
        <v>150882.82626667977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7886.3652415000033</v>
      </c>
      <c r="E53" s="401">
        <f>'A2'!E53</f>
        <v>68.050638699999993</v>
      </c>
      <c r="F53" s="401">
        <f>'A2'!F53</f>
        <v>533.55296665999992</v>
      </c>
      <c r="G53" s="401">
        <f>'A2'!G53</f>
        <v>694.54581045000009</v>
      </c>
      <c r="H53" s="401">
        <f>'A2'!H53</f>
        <v>0.50231965000000001</v>
      </c>
      <c r="I53" s="401">
        <f>'A2'!I53</f>
        <v>0</v>
      </c>
      <c r="J53" s="401">
        <f>'A2'!J53</f>
        <v>5.92489022</v>
      </c>
      <c r="K53" s="401">
        <f>'A2'!K53</f>
        <v>19.488345159999998</v>
      </c>
      <c r="L53" s="401">
        <f>'A2'!L53</f>
        <v>9208.430212340003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8.7393439799999992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8.7393439799999992</v>
      </c>
      <c r="O54" s="42"/>
      <c r="P54" s="42"/>
      <c r="Q54" s="42"/>
    </row>
    <row r="55" spans="1:22" s="14" customFormat="1" ht="14.25" hidden="1">
      <c r="A55" s="499" t="s">
        <v>217</v>
      </c>
      <c r="B55" s="500"/>
      <c r="C55" s="500"/>
      <c r="D55" s="500"/>
      <c r="E55" s="500"/>
      <c r="F55" s="500"/>
      <c r="G55" s="500"/>
      <c r="H55" s="500"/>
      <c r="I55" s="500"/>
      <c r="J55" s="500"/>
      <c r="K55" s="500"/>
      <c r="L55" s="500"/>
      <c r="M55" s="500"/>
      <c r="N55" s="26"/>
      <c r="O55" s="44"/>
      <c r="P55" s="44"/>
    </row>
    <row r="56" spans="1:22" s="14" customFormat="1" ht="18" hidden="1" customHeight="1">
      <c r="A56" s="499" t="s">
        <v>221</v>
      </c>
      <c r="B56" s="500"/>
      <c r="C56" s="500"/>
      <c r="D56" s="500"/>
      <c r="E56" s="500"/>
      <c r="F56" s="500"/>
      <c r="G56" s="500"/>
      <c r="H56" s="500"/>
      <c r="I56" s="500"/>
      <c r="J56" s="500"/>
      <c r="K56" s="500"/>
      <c r="L56" s="500"/>
      <c r="M56" s="500"/>
      <c r="N56" s="26"/>
      <c r="O56" s="44"/>
      <c r="P56" s="44"/>
      <c r="V56" s="26"/>
    </row>
    <row r="57" spans="1:22" s="44" customFormat="1" ht="18" hidden="1" customHeight="1">
      <c r="A57" s="499" t="s">
        <v>218</v>
      </c>
      <c r="B57" s="500"/>
      <c r="C57" s="500"/>
      <c r="D57" s="500"/>
      <c r="E57" s="500"/>
      <c r="F57" s="500"/>
      <c r="G57" s="500"/>
      <c r="H57" s="500"/>
      <c r="I57" s="500"/>
      <c r="J57" s="500"/>
      <c r="K57" s="500"/>
      <c r="L57" s="500"/>
      <c r="M57" s="500"/>
      <c r="O57" s="40"/>
      <c r="P57" s="40"/>
      <c r="T57" s="45"/>
    </row>
    <row r="58" spans="1:22" s="44" customFormat="1" ht="18" hidden="1" customHeight="1">
      <c r="A58" s="499" t="s">
        <v>219</v>
      </c>
      <c r="B58" s="500"/>
      <c r="C58" s="500"/>
      <c r="D58" s="500"/>
      <c r="E58" s="500"/>
      <c r="F58" s="500"/>
      <c r="G58" s="500"/>
      <c r="H58" s="500"/>
      <c r="I58" s="500"/>
      <c r="J58" s="500"/>
      <c r="K58" s="500"/>
      <c r="L58" s="500"/>
      <c r="M58" s="500"/>
      <c r="O58" s="42"/>
      <c r="P58" s="42"/>
      <c r="T58" s="45"/>
    </row>
    <row r="59" spans="1:22" s="40" customFormat="1" ht="12" hidden="1" customHeight="1">
      <c r="A59" s="499" t="s">
        <v>220</v>
      </c>
      <c r="B59" s="499"/>
      <c r="C59" s="499"/>
      <c r="D59" s="499"/>
      <c r="E59" s="499"/>
      <c r="F59" s="499"/>
      <c r="G59" s="499"/>
      <c r="H59" s="499"/>
      <c r="I59" s="499"/>
      <c r="J59" s="499"/>
      <c r="K59" s="499"/>
      <c r="L59" s="499"/>
      <c r="M59" s="499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505" t="s">
        <v>222</v>
      </c>
      <c r="M9" s="507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506"/>
      <c r="M10" s="508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153.36061519999998</v>
      </c>
      <c r="E13" s="401">
        <f>'A3'!E13</f>
        <v>530.00610305999999</v>
      </c>
      <c r="F13" s="401">
        <f>'A3'!F13</f>
        <v>215.05946517000001</v>
      </c>
      <c r="G13" s="401">
        <f>'A3'!G13</f>
        <v>5.4558962100000006</v>
      </c>
      <c r="H13" s="401">
        <f>'A3'!H13</f>
        <v>0.55469371000000001</v>
      </c>
      <c r="I13" s="401">
        <f>'A3'!I13</f>
        <v>20.33209218</v>
      </c>
      <c r="J13" s="401">
        <f>'A3'!J13</f>
        <v>39.553953239999998</v>
      </c>
      <c r="K13" s="401">
        <f>'A3'!K13</f>
        <v>964.32281877000014</v>
      </c>
      <c r="L13" s="401">
        <f>'A3'!L13</f>
        <v>193.9246834999999</v>
      </c>
      <c r="M13" s="401">
        <f>'A3'!M13</f>
        <v>255531.84702081591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20.326569290000005</v>
      </c>
      <c r="E14" s="401">
        <f>'A3'!E14</f>
        <v>142.67981934999997</v>
      </c>
      <c r="F14" s="401">
        <f>'A3'!F14</f>
        <v>6.7490839900000008</v>
      </c>
      <c r="G14" s="401">
        <f>'A3'!G14</f>
        <v>0</v>
      </c>
      <c r="H14" s="401">
        <f>'A3'!H14</f>
        <v>0</v>
      </c>
      <c r="I14" s="401">
        <f>'A3'!I14</f>
        <v>0</v>
      </c>
      <c r="J14" s="401">
        <f>'A3'!J14</f>
        <v>14.930340920000001</v>
      </c>
      <c r="K14" s="401">
        <f>'A3'!K14</f>
        <v>184.68581354999998</v>
      </c>
      <c r="L14" s="401">
        <f>'A3'!L14</f>
        <v>42.962011530000005</v>
      </c>
      <c r="M14" s="401">
        <f>'A3'!M14</f>
        <v>158925.23133688589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133.03404590999997</v>
      </c>
      <c r="E15" s="401">
        <f>'A3'!E15</f>
        <v>387.32628371000004</v>
      </c>
      <c r="F15" s="401">
        <f>'A3'!F15</f>
        <v>208.31038118000001</v>
      </c>
      <c r="G15" s="401">
        <f>'A3'!G15</f>
        <v>5.4558962100000006</v>
      </c>
      <c r="H15" s="401">
        <f>'A3'!H15</f>
        <v>0.55469371000000001</v>
      </c>
      <c r="I15" s="401">
        <f>'A3'!I15</f>
        <v>20.33209218</v>
      </c>
      <c r="J15" s="401">
        <f>'A3'!J15</f>
        <v>24.623612319999999</v>
      </c>
      <c r="K15" s="401">
        <f>'A3'!K15</f>
        <v>779.63700522000011</v>
      </c>
      <c r="L15" s="401">
        <f>'A3'!L15</f>
        <v>150.96267196999989</v>
      </c>
      <c r="M15" s="401">
        <f>'A3'!M15</f>
        <v>96606.615683930024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204.23983263999997</v>
      </c>
      <c r="E16" s="401">
        <f>'A3'!E16</f>
        <v>465.14384075000009</v>
      </c>
      <c r="F16" s="401">
        <f>'A3'!F16</f>
        <v>105.95108251000001</v>
      </c>
      <c r="G16" s="401">
        <f>'A3'!G16</f>
        <v>96.41165543999999</v>
      </c>
      <c r="H16" s="401">
        <f>'A3'!H16</f>
        <v>0</v>
      </c>
      <c r="I16" s="401">
        <f>'A3'!I16</f>
        <v>6.0110535699999996</v>
      </c>
      <c r="J16" s="401">
        <f>'A3'!J16</f>
        <v>4.5611492799999995</v>
      </c>
      <c r="K16" s="401">
        <f>'A3'!K16</f>
        <v>882.31861418999995</v>
      </c>
      <c r="L16" s="401">
        <f>'A3'!L16</f>
        <v>263.62212957499997</v>
      </c>
      <c r="M16" s="401">
        <f>'A3'!M16</f>
        <v>99978.771393105082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10.55121443</v>
      </c>
      <c r="E17" s="401">
        <f>'A3'!E17</f>
        <v>43.451520090000002</v>
      </c>
      <c r="F17" s="401">
        <f>'A3'!F17</f>
        <v>1.2029747000000002</v>
      </c>
      <c r="G17" s="401">
        <f>'A3'!G17</f>
        <v>0</v>
      </c>
      <c r="H17" s="401">
        <f>'A3'!H17</f>
        <v>0</v>
      </c>
      <c r="I17" s="401">
        <f>'A3'!I17</f>
        <v>0</v>
      </c>
      <c r="J17" s="401">
        <f>'A3'!J17</f>
        <v>0.20698228000000002</v>
      </c>
      <c r="K17" s="401">
        <f>'A3'!K17</f>
        <v>55.412691500000001</v>
      </c>
      <c r="L17" s="401">
        <f>'A3'!L17</f>
        <v>0.70304360999999982</v>
      </c>
      <c r="M17" s="401">
        <f>'A3'!M17</f>
        <v>58289.943394300055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193.68861820999999</v>
      </c>
      <c r="E18" s="401">
        <f>'A3'!E18</f>
        <v>421.69232066000006</v>
      </c>
      <c r="F18" s="401">
        <f>'A3'!F18</f>
        <v>104.74810781000001</v>
      </c>
      <c r="G18" s="401">
        <f>'A3'!G18</f>
        <v>96.41165543999999</v>
      </c>
      <c r="H18" s="401">
        <f>'A3'!H18</f>
        <v>0</v>
      </c>
      <c r="I18" s="401">
        <f>'A3'!I18</f>
        <v>6.0110535699999996</v>
      </c>
      <c r="J18" s="401">
        <f>'A3'!J18</f>
        <v>4.3541669999999995</v>
      </c>
      <c r="K18" s="401">
        <f>'A3'!K18</f>
        <v>826.9059226899999</v>
      </c>
      <c r="L18" s="401">
        <f>'A3'!L18</f>
        <v>262.91908596499997</v>
      </c>
      <c r="M18" s="401">
        <f>'A3'!M18</f>
        <v>41688.827998805027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330.33916615999993</v>
      </c>
      <c r="E19" s="401">
        <f>'A3'!E19</f>
        <v>459.11094403000016</v>
      </c>
      <c r="F19" s="401">
        <f>'A3'!F19</f>
        <v>110.19291247000001</v>
      </c>
      <c r="G19" s="401">
        <f>'A3'!G19</f>
        <v>204.30302712999998</v>
      </c>
      <c r="H19" s="401">
        <f>'A3'!H19</f>
        <v>6.0320120000000005E-2</v>
      </c>
      <c r="I19" s="401">
        <f>'A3'!I19</f>
        <v>2.1252920299999998</v>
      </c>
      <c r="J19" s="401">
        <f>'A3'!J19</f>
        <v>1.0696291199999999</v>
      </c>
      <c r="K19" s="401">
        <f>'A3'!K19</f>
        <v>1107.2012910599999</v>
      </c>
      <c r="L19" s="401">
        <f>'A3'!L19</f>
        <v>49.720413554999993</v>
      </c>
      <c r="M19" s="401">
        <f>'A3'!M19</f>
        <v>231440.50564911473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317.89079186999993</v>
      </c>
      <c r="E20" s="401">
        <f>'A3'!E20</f>
        <v>129.92371932</v>
      </c>
      <c r="F20" s="401">
        <f>'A3'!F20</f>
        <v>67.008358340000015</v>
      </c>
      <c r="G20" s="401">
        <f>'A3'!G20</f>
        <v>204.30302712999998</v>
      </c>
      <c r="H20" s="401">
        <f>'A3'!H20</f>
        <v>6.0320120000000005E-2</v>
      </c>
      <c r="I20" s="401">
        <f>'A3'!I20</f>
        <v>2.1185654599999997</v>
      </c>
      <c r="J20" s="401">
        <f>'A3'!J20</f>
        <v>1.06799333</v>
      </c>
      <c r="K20" s="401">
        <f>'A3'!K20</f>
        <v>722.37277556999993</v>
      </c>
      <c r="L20" s="401">
        <f>'A3'!L20</f>
        <v>46.908954974999993</v>
      </c>
      <c r="M20" s="401">
        <f>'A3'!M20</f>
        <v>49367.742672984947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12.448374289999999</v>
      </c>
      <c r="E21" s="401">
        <f>'A3'!E21</f>
        <v>329.18722471000012</v>
      </c>
      <c r="F21" s="401">
        <f>'A3'!F21</f>
        <v>43.184554130000002</v>
      </c>
      <c r="G21" s="401">
        <f>'A3'!G21</f>
        <v>0</v>
      </c>
      <c r="H21" s="401">
        <f>'A3'!H21</f>
        <v>0</v>
      </c>
      <c r="I21" s="401">
        <f>'A3'!I21</f>
        <v>6.7265699999999994E-3</v>
      </c>
      <c r="J21" s="401">
        <f>'A3'!J21</f>
        <v>1.63579E-3</v>
      </c>
      <c r="K21" s="401">
        <f>'A3'!K21</f>
        <v>384.82851549000014</v>
      </c>
      <c r="L21" s="401">
        <f>'A3'!L21</f>
        <v>2.81145858</v>
      </c>
      <c r="M21" s="401">
        <f>'A3'!M21</f>
        <v>182072.76297612977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687.93961399999989</v>
      </c>
      <c r="E22" s="401">
        <f>'A3'!E22</f>
        <v>1454.2608878400001</v>
      </c>
      <c r="F22" s="401">
        <f>'A3'!F22</f>
        <v>431.20346015000001</v>
      </c>
      <c r="G22" s="401">
        <f>'A3'!G22</f>
        <v>306.17057877999997</v>
      </c>
      <c r="H22" s="401">
        <f>'A3'!H22</f>
        <v>0.61501382999999998</v>
      </c>
      <c r="I22" s="401">
        <f>'A3'!I22</f>
        <v>28.468437779999999</v>
      </c>
      <c r="J22" s="401">
        <f>'A3'!J22</f>
        <v>45.184731639999995</v>
      </c>
      <c r="K22" s="401">
        <f>'A3'!K22</f>
        <v>2953.8427240199999</v>
      </c>
      <c r="L22" s="401">
        <f>'A3'!L22</f>
        <v>507.26722662999987</v>
      </c>
      <c r="M22" s="401">
        <f>'A3'!M22</f>
        <v>586951.12406303571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7.0746934500000007</v>
      </c>
      <c r="E25" s="401">
        <f>'A3'!E25</f>
        <v>0</v>
      </c>
      <c r="F25" s="401">
        <f>'A3'!F25</f>
        <v>2.9920424899999998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0</v>
      </c>
      <c r="K25" s="401">
        <f>'A3'!K25</f>
        <v>10.066735940000001</v>
      </c>
      <c r="L25" s="401">
        <f>'A3'!L25</f>
        <v>0.38860028499999999</v>
      </c>
      <c r="M25" s="401">
        <f>'A3'!M25</f>
        <v>2860.8276505150002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7.4400419999999995E-2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7.4400419999999995E-2</v>
      </c>
      <c r="L26" s="401">
        <f>'A3'!L26</f>
        <v>0</v>
      </c>
      <c r="M26" s="401">
        <f>'A3'!M26</f>
        <v>210.98128957999998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7.0002930300000008</v>
      </c>
      <c r="E27" s="401">
        <f>'A3'!E27</f>
        <v>0</v>
      </c>
      <c r="F27" s="401">
        <f>'A3'!F27</f>
        <v>2.9920424899999998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0</v>
      </c>
      <c r="K27" s="401">
        <f>'A3'!K27</f>
        <v>9.992335520000001</v>
      </c>
      <c r="L27" s="401">
        <f>'A3'!L27</f>
        <v>0.38860028499999999</v>
      </c>
      <c r="M27" s="401">
        <f>'A3'!M27</f>
        <v>2649.8463609350001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26.902352179999998</v>
      </c>
      <c r="E28" s="401">
        <f>'A3'!E28</f>
        <v>0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0</v>
      </c>
      <c r="K28" s="401">
        <f>'A3'!K28</f>
        <v>26.902352179999998</v>
      </c>
      <c r="L28" s="401">
        <f>'A3'!L28</f>
        <v>13.469457405000002</v>
      </c>
      <c r="M28" s="401">
        <f>'A3'!M28</f>
        <v>4740.8293560850007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0.14880083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0.14880083</v>
      </c>
      <c r="L29" s="401">
        <f>'A3'!L29</f>
        <v>0</v>
      </c>
      <c r="M29" s="401">
        <f>'A3'!M29</f>
        <v>3022.4307229300007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26.753551349999999</v>
      </c>
      <c r="E30" s="401">
        <f>'A3'!E30</f>
        <v>0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0</v>
      </c>
      <c r="K30" s="401">
        <f>'A3'!K30</f>
        <v>26.753551349999999</v>
      </c>
      <c r="L30" s="401">
        <f>'A3'!L30</f>
        <v>13.469457405000002</v>
      </c>
      <c r="M30" s="401">
        <f>'A3'!M30</f>
        <v>1718.3986331550002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0.77225135</v>
      </c>
      <c r="E31" s="401">
        <f>'A3'!E31</f>
        <v>0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0.77225135</v>
      </c>
      <c r="L31" s="401">
        <f>'A3'!L31</f>
        <v>0</v>
      </c>
      <c r="M31" s="401">
        <f>'A3'!M31</f>
        <v>1776.3434079400004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0</v>
      </c>
      <c r="M32" s="401">
        <f>'A3'!M32</f>
        <v>955.85057201000041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0.77225135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0.77225135</v>
      </c>
      <c r="L33" s="401">
        <f>'A3'!L33</f>
        <v>0</v>
      </c>
      <c r="M33" s="401">
        <f>'A3'!M33</f>
        <v>820.49283593000007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34.749296979999997</v>
      </c>
      <c r="E34" s="401">
        <f>'A3'!E34</f>
        <v>0</v>
      </c>
      <c r="F34" s="401">
        <f>'A3'!F34</f>
        <v>2.9920424899999998</v>
      </c>
      <c r="G34" s="401">
        <f>'A3'!G34</f>
        <v>0</v>
      </c>
      <c r="H34" s="401">
        <f>'A3'!H34</f>
        <v>0</v>
      </c>
      <c r="I34" s="401">
        <f>'A3'!I34</f>
        <v>0</v>
      </c>
      <c r="J34" s="401">
        <f>'A3'!J34</f>
        <v>0</v>
      </c>
      <c r="K34" s="401">
        <f>'A3'!K34</f>
        <v>37.74133947</v>
      </c>
      <c r="L34" s="401">
        <f>'A3'!L34</f>
        <v>13.858057690000003</v>
      </c>
      <c r="M34" s="401">
        <f>'A3'!M34</f>
        <v>9378.0004145400017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34.749296980000004</v>
      </c>
      <c r="E36" s="401">
        <f>'A3'!E36</f>
        <v>0</v>
      </c>
      <c r="F36" s="401">
        <f>'A3'!F36</f>
        <v>2.9920424899999998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0</v>
      </c>
      <c r="K36" s="401">
        <f>'A3'!K36</f>
        <v>37.741339470000007</v>
      </c>
      <c r="L36" s="401">
        <f>'A3'!L36</f>
        <v>0.38860028499999999</v>
      </c>
      <c r="M36" s="401">
        <f>'A3'!M36</f>
        <v>966.28508889500017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0</v>
      </c>
      <c r="K37" s="401">
        <f>'A3'!K37</f>
        <v>0</v>
      </c>
      <c r="L37" s="401">
        <f>'A3'!L37</f>
        <v>1.9984574050000001</v>
      </c>
      <c r="M37" s="401">
        <f>'A3'!M37</f>
        <v>7445.1555616150008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11.471</v>
      </c>
      <c r="M38" s="401">
        <f>'A3'!M38</f>
        <v>966.55976401999999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47.620794410000002</v>
      </c>
      <c r="E41" s="401">
        <f>'A3'!E41</f>
        <v>111.40932758</v>
      </c>
      <c r="F41" s="401">
        <f>'A3'!F41</f>
        <v>465.17270878999994</v>
      </c>
      <c r="G41" s="401">
        <f>'A3'!G41</f>
        <v>9.8570335599999996</v>
      </c>
      <c r="H41" s="401">
        <f>'A3'!H41</f>
        <v>0.91624133000000008</v>
      </c>
      <c r="I41" s="401">
        <f>'A3'!I41</f>
        <v>0</v>
      </c>
      <c r="J41" s="401">
        <f>'A3'!J41</f>
        <v>89.748712179999998</v>
      </c>
      <c r="K41" s="401">
        <f>'A3'!K41</f>
        <v>724.72481784999991</v>
      </c>
      <c r="L41" s="401">
        <f>'A3'!L41</f>
        <v>424.8645816250002</v>
      </c>
      <c r="M41" s="401">
        <f>'A3'!M41</f>
        <v>289172.97348168475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1.2667074100000002</v>
      </c>
      <c r="E42" s="401">
        <f>'A3'!E42</f>
        <v>58.281958340000003</v>
      </c>
      <c r="F42" s="401">
        <f>'A3'!F42</f>
        <v>11.886511520000001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71.435177270000011</v>
      </c>
      <c r="L42" s="401">
        <f>'A3'!L42</f>
        <v>86.392669379999987</v>
      </c>
      <c r="M42" s="401">
        <f>'A3'!M42</f>
        <v>144969.13776790962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46.354087</v>
      </c>
      <c r="E43" s="401">
        <f>'A3'!E43</f>
        <v>53.127369239999993</v>
      </c>
      <c r="F43" s="401">
        <f>'A3'!F43</f>
        <v>453.28619726999995</v>
      </c>
      <c r="G43" s="401">
        <f>'A3'!G43</f>
        <v>9.8570335599999996</v>
      </c>
      <c r="H43" s="401">
        <f>'A3'!H43</f>
        <v>0.91624133000000008</v>
      </c>
      <c r="I43" s="401">
        <f>'A3'!I43</f>
        <v>0</v>
      </c>
      <c r="J43" s="401">
        <f>'A3'!J43</f>
        <v>89.748712179999998</v>
      </c>
      <c r="K43" s="401">
        <f>'A3'!K43</f>
        <v>653.28964057999997</v>
      </c>
      <c r="L43" s="401">
        <f>'A3'!L43</f>
        <v>338.47191224500023</v>
      </c>
      <c r="M43" s="401">
        <f>'A3'!M43</f>
        <v>144203.83571377513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14.25527658</v>
      </c>
      <c r="E44" s="401">
        <f>'A3'!E44</f>
        <v>49.064404539999991</v>
      </c>
      <c r="F44" s="401">
        <f>'A3'!F44</f>
        <v>472.53143724000012</v>
      </c>
      <c r="G44" s="401">
        <f>'A3'!G44</f>
        <v>5.40353818</v>
      </c>
      <c r="H44" s="401">
        <f>'A3'!H44</f>
        <v>0</v>
      </c>
      <c r="I44" s="401">
        <f>'A3'!I44</f>
        <v>0</v>
      </c>
      <c r="J44" s="401">
        <f>'A3'!J44</f>
        <v>0.51008257999999995</v>
      </c>
      <c r="K44" s="401">
        <f>'A3'!K44</f>
        <v>541.76473912000017</v>
      </c>
      <c r="L44" s="401">
        <f>'A3'!L44</f>
        <v>380.71396740999984</v>
      </c>
      <c r="M44" s="401">
        <f>'A3'!M44</f>
        <v>116947.20425465991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14.25527658</v>
      </c>
      <c r="E45" s="401">
        <f>'A3'!E45</f>
        <v>12.4945278</v>
      </c>
      <c r="F45" s="401">
        <f>'A3'!F45</f>
        <v>0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26.74980438</v>
      </c>
      <c r="L45" s="401">
        <f>'A3'!L45</f>
        <v>0</v>
      </c>
      <c r="M45" s="401">
        <f>'A3'!M45</f>
        <v>58908.730293559936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0</v>
      </c>
      <c r="E46" s="401">
        <f>'A3'!E46</f>
        <v>36.569876739999991</v>
      </c>
      <c r="F46" s="401">
        <f>'A3'!F46</f>
        <v>472.53143724000012</v>
      </c>
      <c r="G46" s="401">
        <f>'A3'!G46</f>
        <v>5.40353818</v>
      </c>
      <c r="H46" s="401">
        <f>'A3'!H46</f>
        <v>0</v>
      </c>
      <c r="I46" s="401">
        <f>'A3'!I46</f>
        <v>0</v>
      </c>
      <c r="J46" s="401">
        <f>'A3'!J46</f>
        <v>0.51008257999999995</v>
      </c>
      <c r="K46" s="401">
        <f>'A3'!K46</f>
        <v>515.01493474000017</v>
      </c>
      <c r="L46" s="401">
        <f>'A3'!L46</f>
        <v>380.71396740999984</v>
      </c>
      <c r="M46" s="401">
        <f>'A3'!M46</f>
        <v>58038.473961099968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237.98746832</v>
      </c>
      <c r="E47" s="401">
        <f>'A3'!E47</f>
        <v>119.77377918000002</v>
      </c>
      <c r="F47" s="401">
        <f>'A3'!F47</f>
        <v>79.403421199999983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437.16466869999999</v>
      </c>
      <c r="L47" s="401">
        <f>'A3'!L47</f>
        <v>23.807445009999999</v>
      </c>
      <c r="M47" s="401">
        <f>'A3'!M47</f>
        <v>33132.368181850004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237.88309004000001</v>
      </c>
      <c r="E48" s="401">
        <f>'A3'!E48</f>
        <v>119.62293866000002</v>
      </c>
      <c r="F48" s="401">
        <f>'A3'!F48</f>
        <v>78.357037919999982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435.86306661999998</v>
      </c>
      <c r="L48" s="401">
        <f>'A3'!L48</f>
        <v>23.807445009999999</v>
      </c>
      <c r="M48" s="401">
        <f>'A3'!M48</f>
        <v>5023.1126136200019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0.10437827999999999</v>
      </c>
      <c r="E49" s="401">
        <f>'A3'!E49</f>
        <v>0.15084052000000001</v>
      </c>
      <c r="F49" s="401">
        <f>'A3'!F49</f>
        <v>1.0463832799999999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1.3016020799999999</v>
      </c>
      <c r="L49" s="401">
        <f>'A3'!L49</f>
        <v>0</v>
      </c>
      <c r="M49" s="401">
        <f>'A3'!M49</f>
        <v>28109.255568230001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299.86353930999996</v>
      </c>
      <c r="E50" s="401">
        <f>'A3'!E50</f>
        <v>280.24751130000004</v>
      </c>
      <c r="F50" s="401">
        <f>'A3'!F50</f>
        <v>1017.1075672300001</v>
      </c>
      <c r="G50" s="401">
        <f>'A3'!G50</f>
        <v>15.26057174</v>
      </c>
      <c r="H50" s="401">
        <f>'A3'!H50</f>
        <v>0.91624133000000008</v>
      </c>
      <c r="I50" s="401">
        <f>'A3'!I50</f>
        <v>0</v>
      </c>
      <c r="J50" s="401">
        <f>'A3'!J50</f>
        <v>90.258794760000001</v>
      </c>
      <c r="K50" s="401">
        <f>'A3'!K50</f>
        <v>1703.65422567</v>
      </c>
      <c r="L50" s="401">
        <f>'A3'!L50</f>
        <v>829.38599404499996</v>
      </c>
      <c r="M50" s="401">
        <f>'A3'!M50</f>
        <v>439252.54591819469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299.86353930999974</v>
      </c>
      <c r="E52" s="401">
        <f>'A3'!E52</f>
        <v>280.24751130000004</v>
      </c>
      <c r="F52" s="401">
        <f>'A3'!F52</f>
        <v>942.58126444999937</v>
      </c>
      <c r="G52" s="401">
        <f>'A3'!G52</f>
        <v>15.260571739999998</v>
      </c>
      <c r="H52" s="401">
        <f>'A3'!H52</f>
        <v>0.45905029000000003</v>
      </c>
      <c r="I52" s="401">
        <f>'A3'!I52</f>
        <v>0</v>
      </c>
      <c r="J52" s="401">
        <f>'A3'!J52</f>
        <v>82.576231430000007</v>
      </c>
      <c r="K52" s="401">
        <f>'A3'!K52</f>
        <v>1620.9881685199991</v>
      </c>
      <c r="L52" s="401">
        <f>'A3'!L52</f>
        <v>815.57959567000114</v>
      </c>
      <c r="M52" s="401">
        <f>'A3'!M52</f>
        <v>425407.64510443894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0</v>
      </c>
      <c r="E53" s="401">
        <f>'A3'!E53</f>
        <v>0</v>
      </c>
      <c r="F53" s="401">
        <f>'A3'!F53</f>
        <v>74.526302780000009</v>
      </c>
      <c r="G53" s="401">
        <f>'A3'!G53</f>
        <v>0</v>
      </c>
      <c r="H53" s="401">
        <f>'A3'!H53</f>
        <v>0.45719103999999999</v>
      </c>
      <c r="I53" s="401">
        <f>'A3'!I53</f>
        <v>0</v>
      </c>
      <c r="J53" s="401">
        <f>'A3'!J53</f>
        <v>7.6825633299999998</v>
      </c>
      <c r="K53" s="401">
        <f>'A3'!K53</f>
        <v>82.66605715</v>
      </c>
      <c r="L53" s="401">
        <f>'A3'!L53</f>
        <v>13.806398375000001</v>
      </c>
      <c r="M53" s="401">
        <f>'A3'!M53</f>
        <v>13701.314440965005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143.58637282999999</v>
      </c>
      <c r="N54" s="26"/>
      <c r="O54" s="42"/>
      <c r="P54" s="42"/>
      <c r="Q54" s="44"/>
      <c r="R54" s="44"/>
    </row>
    <row r="55" spans="1:22" s="14" customFormat="1" ht="15" customHeight="1">
      <c r="A55" s="499" t="s">
        <v>224</v>
      </c>
      <c r="B55" s="500"/>
      <c r="C55" s="500"/>
      <c r="D55" s="500"/>
      <c r="E55" s="500"/>
      <c r="F55" s="500"/>
      <c r="G55" s="500"/>
      <c r="H55" s="500"/>
      <c r="I55" s="500"/>
      <c r="J55" s="500"/>
      <c r="K55" s="500"/>
      <c r="L55" s="500"/>
      <c r="M55" s="500"/>
      <c r="N55" s="26"/>
      <c r="O55" s="44"/>
      <c r="P55" s="44"/>
    </row>
    <row r="56" spans="1:22" s="14" customFormat="1" ht="14.25">
      <c r="A56" s="499" t="s">
        <v>225</v>
      </c>
      <c r="B56" s="500"/>
      <c r="C56" s="500"/>
      <c r="D56" s="500"/>
      <c r="E56" s="500"/>
      <c r="F56" s="500"/>
      <c r="G56" s="500"/>
      <c r="H56" s="500"/>
      <c r="I56" s="500"/>
      <c r="J56" s="500"/>
      <c r="K56" s="500"/>
      <c r="L56" s="500"/>
      <c r="M56" s="500"/>
      <c r="N56" s="26"/>
      <c r="O56" s="44"/>
      <c r="P56" s="44"/>
    </row>
    <row r="57" spans="1:22" s="14" customFormat="1" ht="14.25" hidden="1">
      <c r="A57" s="499" t="s">
        <v>226</v>
      </c>
      <c r="B57" s="500"/>
      <c r="C57" s="500"/>
      <c r="D57" s="500"/>
      <c r="E57" s="500"/>
      <c r="F57" s="500"/>
      <c r="G57" s="500"/>
      <c r="H57" s="500"/>
      <c r="I57" s="500"/>
      <c r="J57" s="500"/>
      <c r="K57" s="500"/>
      <c r="L57" s="500"/>
      <c r="M57" s="500"/>
      <c r="N57" s="26"/>
      <c r="O57" s="44"/>
      <c r="P57" s="44"/>
    </row>
    <row r="58" spans="1:22" s="14" customFormat="1" ht="18" hidden="1" customHeight="1">
      <c r="A58" s="499" t="s">
        <v>227</v>
      </c>
      <c r="B58" s="500"/>
      <c r="C58" s="500"/>
      <c r="D58" s="500"/>
      <c r="E58" s="500"/>
      <c r="F58" s="500"/>
      <c r="G58" s="500"/>
      <c r="H58" s="500"/>
      <c r="I58" s="500"/>
      <c r="J58" s="500"/>
      <c r="K58" s="500"/>
      <c r="L58" s="500"/>
      <c r="M58" s="500"/>
      <c r="N58" s="26"/>
      <c r="O58" s="44"/>
      <c r="P58" s="44"/>
      <c r="V58" s="26"/>
    </row>
    <row r="59" spans="1:22" s="44" customFormat="1" ht="18" hidden="1" customHeight="1">
      <c r="A59" s="499" t="s">
        <v>228</v>
      </c>
      <c r="B59" s="500"/>
      <c r="C59" s="500"/>
      <c r="D59" s="500"/>
      <c r="E59" s="500"/>
      <c r="F59" s="500"/>
      <c r="G59" s="500"/>
      <c r="H59" s="500"/>
      <c r="I59" s="500"/>
      <c r="J59" s="500"/>
      <c r="K59" s="500"/>
      <c r="L59" s="500"/>
      <c r="M59" s="500"/>
      <c r="O59" s="40"/>
      <c r="P59" s="40"/>
      <c r="T59" s="45"/>
    </row>
    <row r="60" spans="1:22" s="44" customFormat="1" ht="18" hidden="1" customHeight="1">
      <c r="A60" s="499" t="s">
        <v>229</v>
      </c>
      <c r="B60" s="500"/>
      <c r="C60" s="500"/>
      <c r="D60" s="500"/>
      <c r="E60" s="500"/>
      <c r="F60" s="500"/>
      <c r="G60" s="500"/>
      <c r="H60" s="500"/>
      <c r="I60" s="500"/>
      <c r="J60" s="500"/>
      <c r="K60" s="500"/>
      <c r="L60" s="500"/>
      <c r="M60" s="500"/>
      <c r="O60" s="42"/>
      <c r="P60" s="42"/>
      <c r="T60" s="45"/>
    </row>
    <row r="61" spans="1:22" s="40" customFormat="1" ht="13.5" hidden="1" customHeight="1">
      <c r="A61" s="499" t="s">
        <v>230</v>
      </c>
      <c r="B61" s="499"/>
      <c r="C61" s="499"/>
      <c r="D61" s="499"/>
      <c r="E61" s="499"/>
      <c r="F61" s="499"/>
      <c r="G61" s="499"/>
      <c r="H61" s="499"/>
      <c r="I61" s="499"/>
      <c r="J61" s="499"/>
      <c r="K61" s="499"/>
      <c r="L61" s="499"/>
      <c r="M61" s="499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61:M61"/>
    <mergeCell ref="A55:M55"/>
    <mergeCell ref="A56:M56"/>
    <mergeCell ref="L9:L10"/>
    <mergeCell ref="M9:M10"/>
    <mergeCell ref="A57:M57"/>
    <mergeCell ref="A58:M58"/>
    <mergeCell ref="A59:M59"/>
    <mergeCell ref="A60:M60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509" t="s">
        <v>231</v>
      </c>
      <c r="E9" s="510"/>
      <c r="F9" s="510"/>
      <c r="G9" s="510"/>
      <c r="H9" s="510"/>
      <c r="I9" s="510"/>
      <c r="J9" s="510"/>
      <c r="K9" s="510"/>
      <c r="L9" s="510"/>
      <c r="M9" s="510"/>
      <c r="N9" s="510"/>
      <c r="O9" s="510"/>
      <c r="P9" s="510"/>
      <c r="Q9" s="510"/>
      <c r="R9" s="510"/>
      <c r="S9" s="510"/>
      <c r="T9" s="510"/>
      <c r="U9" s="510"/>
      <c r="V9" s="510"/>
      <c r="W9" s="510"/>
      <c r="X9" s="510"/>
      <c r="Y9" s="510"/>
      <c r="Z9" s="510"/>
      <c r="AA9" s="510"/>
      <c r="AB9" s="510"/>
      <c r="AC9" s="510"/>
      <c r="AD9" s="510"/>
      <c r="AE9" s="510"/>
      <c r="AF9" s="510"/>
      <c r="AG9" s="510"/>
      <c r="AH9" s="510"/>
      <c r="AI9" s="510"/>
      <c r="AJ9" s="510"/>
      <c r="AK9" s="510"/>
      <c r="AL9" s="510"/>
      <c r="AM9" s="510"/>
      <c r="AN9" s="510"/>
      <c r="AO9" s="510"/>
      <c r="AP9" s="510"/>
      <c r="AQ9" s="510"/>
      <c r="AR9" s="511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63.863255120000005</v>
      </c>
      <c r="O13" s="401">
        <f>'A4'!O13</f>
        <v>4.0511799200000009</v>
      </c>
      <c r="P13" s="401">
        <f>'A4'!P13</f>
        <v>0.49397674000000003</v>
      </c>
      <c r="Q13" s="401">
        <f>'A4'!Q13</f>
        <v>0</v>
      </c>
      <c r="R13" s="401">
        <f>'A4'!R13</f>
        <v>0</v>
      </c>
      <c r="S13" s="401">
        <f>'A4'!S13</f>
        <v>1.02350356</v>
      </c>
      <c r="T13" s="401">
        <f>'A4'!T13</f>
        <v>0</v>
      </c>
      <c r="U13" s="401">
        <f>'A4'!U13</f>
        <v>2.9832000000000001E-3</v>
      </c>
      <c r="V13" s="401">
        <f>'A4'!V13</f>
        <v>2.6905411999999997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17.163636640000004</v>
      </c>
      <c r="AD13" s="401">
        <f>'A4'!AD13</f>
        <v>57.467747339999995</v>
      </c>
      <c r="AE13" s="401">
        <f>'A4'!AE13</f>
        <v>0</v>
      </c>
      <c r="AF13" s="401">
        <f>'A4'!AF13</f>
        <v>0</v>
      </c>
      <c r="AG13" s="401">
        <f>'A4'!AG13</f>
        <v>10.996825539999998</v>
      </c>
      <c r="AH13" s="401">
        <f>'A4'!AH13</f>
        <v>0</v>
      </c>
      <c r="AI13" s="401">
        <f>'A4'!AI13</f>
        <v>0</v>
      </c>
      <c r="AJ13" s="401">
        <f>'A4'!AJ13</f>
        <v>1.4240299999999999E-2</v>
      </c>
      <c r="AK13" s="401">
        <f>'A4'!AK13</f>
        <v>0</v>
      </c>
      <c r="AL13" s="401">
        <f>'A4'!AL13</f>
        <v>7.8640619999999994E-2</v>
      </c>
      <c r="AM13" s="401">
        <f>'A4'!AM13</f>
        <v>0</v>
      </c>
      <c r="AN13" s="401">
        <f>'A4'!AN13</f>
        <v>0.38660252000000001</v>
      </c>
      <c r="AO13" s="401">
        <f>'A4'!AO13</f>
        <v>0</v>
      </c>
      <c r="AP13" s="401">
        <f>'A4'!AP13</f>
        <v>0</v>
      </c>
      <c r="AQ13" s="401">
        <f>'A4'!AQ13</f>
        <v>47.533738400000004</v>
      </c>
      <c r="AR13" s="401">
        <f>'A4'!AR13</f>
        <v>569.93186289999994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29.860681840000002</v>
      </c>
      <c r="O14" s="401">
        <f>'A4'!O14</f>
        <v>0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0.72254119999999988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0.31773581999999989</v>
      </c>
      <c r="AD14" s="401">
        <f>'A4'!AD14</f>
        <v>14.82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8.0419999999999998</v>
      </c>
      <c r="AR14" s="401">
        <f>'A4'!AR14</f>
        <v>118.08508726000002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34.00257328</v>
      </c>
      <c r="O15" s="401">
        <f>'A4'!O15</f>
        <v>4.0511799200000009</v>
      </c>
      <c r="P15" s="401">
        <f>'A4'!P15</f>
        <v>0.49397674000000003</v>
      </c>
      <c r="Q15" s="401">
        <f>'A4'!Q15</f>
        <v>0</v>
      </c>
      <c r="R15" s="401">
        <f>'A4'!R15</f>
        <v>0</v>
      </c>
      <c r="S15" s="401">
        <f>'A4'!S15</f>
        <v>1.02350356</v>
      </c>
      <c r="T15" s="401">
        <f>'A4'!T15</f>
        <v>0</v>
      </c>
      <c r="U15" s="401">
        <f>'A4'!U15</f>
        <v>2.9832000000000001E-3</v>
      </c>
      <c r="V15" s="401">
        <f>'A4'!V15</f>
        <v>1.968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16.845900820000004</v>
      </c>
      <c r="AD15" s="401">
        <f>'A4'!AD15</f>
        <v>42.647747339999995</v>
      </c>
      <c r="AE15" s="401">
        <f>'A4'!AE15</f>
        <v>0</v>
      </c>
      <c r="AF15" s="401">
        <f>'A4'!AF15</f>
        <v>0</v>
      </c>
      <c r="AG15" s="401">
        <f>'A4'!AG15</f>
        <v>10.996825539999998</v>
      </c>
      <c r="AH15" s="401">
        <f>'A4'!AH15</f>
        <v>0</v>
      </c>
      <c r="AI15" s="401">
        <f>'A4'!AI15</f>
        <v>0</v>
      </c>
      <c r="AJ15" s="401">
        <f>'A4'!AJ15</f>
        <v>1.4240299999999999E-2</v>
      </c>
      <c r="AK15" s="401">
        <f>'A4'!AK15</f>
        <v>0</v>
      </c>
      <c r="AL15" s="401">
        <f>'A4'!AL15</f>
        <v>7.8640619999999994E-2</v>
      </c>
      <c r="AM15" s="401">
        <f>'A4'!AM15</f>
        <v>0</v>
      </c>
      <c r="AN15" s="401">
        <f>'A4'!AN15</f>
        <v>0.38660252000000001</v>
      </c>
      <c r="AO15" s="401">
        <f>'A4'!AO15</f>
        <v>0</v>
      </c>
      <c r="AP15" s="401">
        <f>'A4'!AP15</f>
        <v>0</v>
      </c>
      <c r="AQ15" s="401">
        <f>'A4'!AQ15</f>
        <v>39.491738400000003</v>
      </c>
      <c r="AR15" s="401">
        <f>'A4'!AR15</f>
        <v>451.84677563999992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0.90652875999999982</v>
      </c>
      <c r="M16" s="401">
        <f>'A4'!M16</f>
        <v>0</v>
      </c>
      <c r="N16" s="401">
        <f>'A4'!N16</f>
        <v>0.37866201999999999</v>
      </c>
      <c r="O16" s="401">
        <f>'A4'!O16</f>
        <v>0.80502826999999999</v>
      </c>
      <c r="P16" s="401">
        <f>'A4'!P16</f>
        <v>0.69199999999999995</v>
      </c>
      <c r="Q16" s="401">
        <f>'A4'!Q16</f>
        <v>0</v>
      </c>
      <c r="R16" s="401">
        <f>'A4'!R16</f>
        <v>0</v>
      </c>
      <c r="S16" s="401">
        <f>'A4'!S16</f>
        <v>0.372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7.2645982000000009</v>
      </c>
      <c r="AD16" s="401">
        <f>'A4'!AD16</f>
        <v>2.1771840999999998</v>
      </c>
      <c r="AE16" s="401">
        <f>'A4'!AE16</f>
        <v>0</v>
      </c>
      <c r="AF16" s="401">
        <f>'A4'!AF16</f>
        <v>0</v>
      </c>
      <c r="AG16" s="401">
        <f>'A4'!AG16</f>
        <v>2.1695624200000001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0.37088190000000004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1039.3520726099994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0.55823337999999989</v>
      </c>
      <c r="M17" s="401">
        <f>'A4'!M17</f>
        <v>0</v>
      </c>
      <c r="N17" s="401">
        <f>'A4'!N17</f>
        <v>0</v>
      </c>
      <c r="O17" s="401">
        <f>'A4'!O17</f>
        <v>0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0.68855075999999993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0.15497974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0.37088190000000004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1.03952866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0.34829537999999993</v>
      </c>
      <c r="M18" s="401">
        <f>'A4'!M18</f>
        <v>0</v>
      </c>
      <c r="N18" s="401">
        <f>'A4'!N18</f>
        <v>0.37866201999999999</v>
      </c>
      <c r="O18" s="401">
        <f>'A4'!O18</f>
        <v>0.80502826999999999</v>
      </c>
      <c r="P18" s="401">
        <f>'A4'!P18</f>
        <v>0.69199999999999995</v>
      </c>
      <c r="Q18" s="401">
        <f>'A4'!Q18</f>
        <v>0</v>
      </c>
      <c r="R18" s="401">
        <f>'A4'!R18</f>
        <v>0</v>
      </c>
      <c r="S18" s="401">
        <f>'A4'!S18</f>
        <v>0.372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6.5760474400000009</v>
      </c>
      <c r="AD18" s="401">
        <f>'A4'!AD18</f>
        <v>2.1771840999999998</v>
      </c>
      <c r="AE18" s="401">
        <f>'A4'!AE18</f>
        <v>0</v>
      </c>
      <c r="AF18" s="401">
        <f>'A4'!AF18</f>
        <v>0</v>
      </c>
      <c r="AG18" s="401">
        <f>'A4'!AG18</f>
        <v>2.0145826800000002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1038.3125439499993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0.12193488</v>
      </c>
      <c r="M19" s="401">
        <f>'A4'!M19</f>
        <v>0</v>
      </c>
      <c r="N19" s="401">
        <f>'A4'!N19</f>
        <v>30.715481579999999</v>
      </c>
      <c r="O19" s="401">
        <f>'A4'!O19</f>
        <v>2.6296641600000004</v>
      </c>
      <c r="P19" s="401">
        <f>'A4'!P19</f>
        <v>2.1703484399999997</v>
      </c>
      <c r="Q19" s="401">
        <f>'A4'!Q19</f>
        <v>0</v>
      </c>
      <c r="R19" s="401">
        <f>'A4'!R19</f>
        <v>0</v>
      </c>
      <c r="S19" s="401">
        <f>'A4'!S19</f>
        <v>0.5843717799999999</v>
      </c>
      <c r="T19" s="401">
        <f>'A4'!T19</f>
        <v>0</v>
      </c>
      <c r="U19" s="401">
        <f>'A4'!U19</f>
        <v>2E-3</v>
      </c>
      <c r="V19" s="401">
        <f>'A4'!V19</f>
        <v>1.5272294199999998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1.3229400000000001E-2</v>
      </c>
      <c r="AA19" s="401">
        <f>'A4'!AA19</f>
        <v>0</v>
      </c>
      <c r="AB19" s="401">
        <f>'A4'!AB19</f>
        <v>0</v>
      </c>
      <c r="AC19" s="401">
        <f>'A4'!AC19</f>
        <v>4.9402603800000033</v>
      </c>
      <c r="AD19" s="401">
        <f>'A4'!AD19</f>
        <v>94.35610367000001</v>
      </c>
      <c r="AE19" s="401">
        <f>'A4'!AE19</f>
        <v>0</v>
      </c>
      <c r="AF19" s="401">
        <f>'A4'!AF19</f>
        <v>0</v>
      </c>
      <c r="AG19" s="401">
        <f>'A4'!AG19</f>
        <v>4.534055480000001</v>
      </c>
      <c r="AH19" s="401">
        <f>'A4'!AH19</f>
        <v>0</v>
      </c>
      <c r="AI19" s="401">
        <f>'A4'!AI19</f>
        <v>0</v>
      </c>
      <c r="AJ19" s="401">
        <f>'A4'!AJ19</f>
        <v>1.0040559999999999E-2</v>
      </c>
      <c r="AK19" s="401">
        <f>'A4'!AK19</f>
        <v>0</v>
      </c>
      <c r="AL19" s="401">
        <f>'A4'!AL19</f>
        <v>0.2561078</v>
      </c>
      <c r="AM19" s="401">
        <f>'A4'!AM19</f>
        <v>0</v>
      </c>
      <c r="AN19" s="401">
        <f>'A4'!AN19</f>
        <v>8.0000000000000002E-3</v>
      </c>
      <c r="AO19" s="401">
        <f>'A4'!AO19</f>
        <v>0</v>
      </c>
      <c r="AP19" s="401">
        <f>'A4'!AP19</f>
        <v>0</v>
      </c>
      <c r="AQ19" s="401">
        <f>'A4'!AQ19</f>
        <v>2.2784748800000005</v>
      </c>
      <c r="AR19" s="401">
        <f>'A4'!AR19</f>
        <v>54.497934740000055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0.12193488</v>
      </c>
      <c r="M20" s="401">
        <f>'A4'!M20</f>
        <v>0</v>
      </c>
      <c r="N20" s="401">
        <f>'A4'!N20</f>
        <v>30.715481579999999</v>
      </c>
      <c r="O20" s="401">
        <f>'A4'!O20</f>
        <v>2.6296641600000004</v>
      </c>
      <c r="P20" s="401">
        <f>'A4'!P20</f>
        <v>2.1703484399999997</v>
      </c>
      <c r="Q20" s="401">
        <f>'A4'!Q20</f>
        <v>0</v>
      </c>
      <c r="R20" s="401">
        <f>'A4'!R20</f>
        <v>0</v>
      </c>
      <c r="S20" s="401">
        <f>'A4'!S20</f>
        <v>0.57325229999999994</v>
      </c>
      <c r="T20" s="401">
        <f>'A4'!T20</f>
        <v>0</v>
      </c>
      <c r="U20" s="401">
        <f>'A4'!U20</f>
        <v>2E-3</v>
      </c>
      <c r="V20" s="401">
        <f>'A4'!V20</f>
        <v>1.5272294199999998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1.3229400000000001E-2</v>
      </c>
      <c r="AA20" s="401">
        <f>'A4'!AA20</f>
        <v>0</v>
      </c>
      <c r="AB20" s="401">
        <f>'A4'!AB20</f>
        <v>0</v>
      </c>
      <c r="AC20" s="401">
        <f>'A4'!AC20</f>
        <v>4.9209912600000036</v>
      </c>
      <c r="AD20" s="401">
        <f>'A4'!AD20</f>
        <v>94.35610367000001</v>
      </c>
      <c r="AE20" s="401">
        <f>'A4'!AE20</f>
        <v>0</v>
      </c>
      <c r="AF20" s="401">
        <f>'A4'!AF20</f>
        <v>0</v>
      </c>
      <c r="AG20" s="401">
        <f>'A4'!AG20</f>
        <v>3.768055480000001</v>
      </c>
      <c r="AH20" s="401">
        <f>'A4'!AH20</f>
        <v>0</v>
      </c>
      <c r="AI20" s="401">
        <f>'A4'!AI20</f>
        <v>0</v>
      </c>
      <c r="AJ20" s="401">
        <f>'A4'!AJ20</f>
        <v>1.0040559999999999E-2</v>
      </c>
      <c r="AK20" s="401">
        <f>'A4'!AK20</f>
        <v>0</v>
      </c>
      <c r="AL20" s="401">
        <f>'A4'!AL20</f>
        <v>0.2561078</v>
      </c>
      <c r="AM20" s="401">
        <f>'A4'!AM20</f>
        <v>0</v>
      </c>
      <c r="AN20" s="401">
        <f>'A4'!AN20</f>
        <v>8.0000000000000002E-3</v>
      </c>
      <c r="AO20" s="401">
        <f>'A4'!AO20</f>
        <v>0</v>
      </c>
      <c r="AP20" s="401">
        <f>'A4'!AP20</f>
        <v>0</v>
      </c>
      <c r="AQ20" s="401">
        <f>'A4'!AQ20</f>
        <v>2.2784748800000005</v>
      </c>
      <c r="AR20" s="401">
        <f>'A4'!AR20</f>
        <v>44.048489020000055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0</v>
      </c>
      <c r="O21" s="401">
        <f>'A4'!O21</f>
        <v>0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1.1119480000000001E-2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1.9269120000000001E-2</v>
      </c>
      <c r="AD21" s="401">
        <f>'A4'!AD21</f>
        <v>0</v>
      </c>
      <c r="AE21" s="401">
        <f>'A4'!AE21</f>
        <v>0</v>
      </c>
      <c r="AF21" s="401">
        <f>'A4'!AF21</f>
        <v>0</v>
      </c>
      <c r="AG21" s="401">
        <f>'A4'!AG21</f>
        <v>0.76600000000000001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10.449445719999998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1.0284636399999998</v>
      </c>
      <c r="M22" s="401">
        <f>'A4'!M22</f>
        <v>0</v>
      </c>
      <c r="N22" s="401">
        <f>'A4'!N22</f>
        <v>94.95739872</v>
      </c>
      <c r="O22" s="401">
        <f>'A4'!O22</f>
        <v>7.4858723500000011</v>
      </c>
      <c r="P22" s="401">
        <f>'A4'!P22</f>
        <v>3.3563251799999998</v>
      </c>
      <c r="Q22" s="401">
        <f>'A4'!Q22</f>
        <v>0</v>
      </c>
      <c r="R22" s="401">
        <f>'A4'!R22</f>
        <v>0</v>
      </c>
      <c r="S22" s="401">
        <f>'A4'!S22</f>
        <v>1.97987534</v>
      </c>
      <c r="T22" s="401">
        <f>'A4'!T22</f>
        <v>0</v>
      </c>
      <c r="U22" s="401">
        <f>'A4'!U22</f>
        <v>4.9832000000000001E-3</v>
      </c>
      <c r="V22" s="401">
        <f>'A4'!V22</f>
        <v>4.2177706199999996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1.3229400000000001E-2</v>
      </c>
      <c r="AA22" s="401">
        <f>'A4'!AA22</f>
        <v>0</v>
      </c>
      <c r="AB22" s="401">
        <f>'A4'!AB22</f>
        <v>0</v>
      </c>
      <c r="AC22" s="401">
        <f>'A4'!AC22</f>
        <v>29.368495220000007</v>
      </c>
      <c r="AD22" s="401">
        <f>'A4'!AD22</f>
        <v>154.00103511</v>
      </c>
      <c r="AE22" s="401">
        <f>'A4'!AE22</f>
        <v>0</v>
      </c>
      <c r="AF22" s="401">
        <f>'A4'!AF22</f>
        <v>0</v>
      </c>
      <c r="AG22" s="401">
        <f>'A4'!AG22</f>
        <v>17.700443440000001</v>
      </c>
      <c r="AH22" s="401">
        <f>'A4'!AH22</f>
        <v>0</v>
      </c>
      <c r="AI22" s="401">
        <f>'A4'!AI22</f>
        <v>0</v>
      </c>
      <c r="AJ22" s="401">
        <f>'A4'!AJ22</f>
        <v>2.4280859999999998E-2</v>
      </c>
      <c r="AK22" s="401">
        <f>'A4'!AK22</f>
        <v>0</v>
      </c>
      <c r="AL22" s="401">
        <f>'A4'!AL22</f>
        <v>0.33474841999999999</v>
      </c>
      <c r="AM22" s="401">
        <f>'A4'!AM22</f>
        <v>0</v>
      </c>
      <c r="AN22" s="401">
        <f>'A4'!AN22</f>
        <v>0.76548442000000005</v>
      </c>
      <c r="AO22" s="401">
        <f>'A4'!AO22</f>
        <v>0</v>
      </c>
      <c r="AP22" s="401">
        <f>'A4'!AP22</f>
        <v>0</v>
      </c>
      <c r="AQ22" s="401">
        <f>'A4'!AQ22</f>
        <v>49.812213280000002</v>
      </c>
      <c r="AR22" s="401">
        <f>'A4'!AR22</f>
        <v>1663.7818702499994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6.0401139999999999E-2</v>
      </c>
      <c r="AD25" s="401">
        <f>'A4'!AD25</f>
        <v>1.494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6.0401139999999999E-2</v>
      </c>
      <c r="AD27" s="401">
        <f>'A4'!AD27</f>
        <v>1.494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45.884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7.9938296200000005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45.884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7.9938296200000005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45.884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6.0401139999999999E-2</v>
      </c>
      <c r="AD34" s="401">
        <f>'A4'!AD34</f>
        <v>1.494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7.9938296200000005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6.0401139999999999E-2</v>
      </c>
      <c r="AD36" s="401">
        <f>'A4'!AD36</f>
        <v>1.494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7.9938296200000005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45.884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149.79534376000001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33.861369199999992</v>
      </c>
      <c r="AD41" s="401">
        <f>'A4'!AD41</f>
        <v>1089.39245824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1.44447036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88.164968560000005</v>
      </c>
      <c r="AR41" s="401">
        <f>'A4'!AR41</f>
        <v>336.79971638000001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255.58001132000001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4</v>
      </c>
      <c r="AR42" s="401">
        <f>'A4'!AR42</f>
        <v>85.990666199999978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149.79534376000001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33.861369199999992</v>
      </c>
      <c r="AD43" s="401">
        <f>'A4'!AD43</f>
        <v>833.81244691999996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1.44447036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84.164968560000005</v>
      </c>
      <c r="AR43" s="401">
        <f>'A4'!AR43</f>
        <v>250.80905018000004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40.465221359999994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263.33451155999995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1219.0561367300015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40.465221359999994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263.33451155999995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1219.0561367300015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75.828741839999992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19.401038200000002</v>
      </c>
      <c r="AR47" s="401">
        <f>'A4'!AR47</f>
        <v>0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75.828741839999992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19.401038200000002</v>
      </c>
      <c r="AR48" s="401">
        <f>'A4'!AR48</f>
        <v>0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0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40.465221359999994</v>
      </c>
      <c r="O50" s="401">
        <f>'A4'!O50</f>
        <v>149.79534376000001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33.861369199999992</v>
      </c>
      <c r="AD50" s="401">
        <f>'A4'!AD50</f>
        <v>1428.55571164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1.44447036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107.56600676000001</v>
      </c>
      <c r="AR50" s="401">
        <f>'A4'!AR50</f>
        <v>1555.8558531100016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22.188610679999996</v>
      </c>
      <c r="O52" s="401">
        <f>'A4'!O52</f>
        <v>149.79534376000001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19.006697020000004</v>
      </c>
      <c r="AD52" s="401">
        <f>'A4'!AD52</f>
        <v>1428.5557116400003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0.72248518000000006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107.56600676000001</v>
      </c>
      <c r="AR52" s="401">
        <f>'A4'!AR52</f>
        <v>1534.4835276400015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18.276610679999997</v>
      </c>
      <c r="O53" s="401">
        <f>'A4'!O53</f>
        <v>0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14.85467218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0.72198518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21.372325470000003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99" t="s">
        <v>232</v>
      </c>
      <c r="B55" s="500"/>
      <c r="C55" s="500"/>
      <c r="D55" s="500"/>
      <c r="E55" s="500"/>
      <c r="F55" s="500"/>
      <c r="G55" s="500"/>
      <c r="H55" s="500"/>
      <c r="I55" s="500"/>
      <c r="J55" s="500"/>
      <c r="K55" s="500"/>
      <c r="L55" s="500"/>
      <c r="M55" s="500"/>
      <c r="N55" s="26"/>
      <c r="O55" s="44"/>
      <c r="P55" s="44"/>
    </row>
    <row r="56" spans="1:44" s="14" customFormat="1" ht="14.25" hidden="1">
      <c r="A56" s="499" t="s">
        <v>233</v>
      </c>
      <c r="B56" s="500"/>
      <c r="C56" s="500"/>
      <c r="D56" s="500"/>
      <c r="E56" s="500"/>
      <c r="F56" s="500"/>
      <c r="G56" s="500"/>
      <c r="H56" s="500"/>
      <c r="I56" s="500"/>
      <c r="J56" s="500"/>
      <c r="K56" s="500"/>
      <c r="L56" s="500"/>
      <c r="M56" s="500"/>
      <c r="AR56" s="279"/>
    </row>
    <row r="57" spans="1:44" s="14" customFormat="1" ht="14.25" hidden="1">
      <c r="A57" s="499" t="s">
        <v>234</v>
      </c>
      <c r="B57" s="500"/>
      <c r="C57" s="500"/>
      <c r="D57" s="500"/>
      <c r="E57" s="500"/>
      <c r="F57" s="500"/>
      <c r="G57" s="500"/>
      <c r="H57" s="500"/>
      <c r="I57" s="500"/>
      <c r="J57" s="500"/>
      <c r="K57" s="500"/>
      <c r="L57" s="500"/>
      <c r="M57" s="500"/>
      <c r="AR57" s="279"/>
    </row>
    <row r="58" spans="1:44" s="44" customFormat="1" ht="12.75" hidden="1" customHeight="1">
      <c r="A58" s="499" t="s">
        <v>235</v>
      </c>
      <c r="B58" s="500"/>
      <c r="C58" s="500"/>
      <c r="D58" s="500"/>
      <c r="E58" s="500"/>
      <c r="F58" s="500"/>
      <c r="G58" s="500"/>
      <c r="H58" s="500"/>
      <c r="I58" s="500"/>
      <c r="J58" s="500"/>
      <c r="K58" s="500"/>
      <c r="L58" s="500"/>
      <c r="M58" s="500"/>
      <c r="AR58" s="280"/>
    </row>
    <row r="59" spans="1:44" s="40" customFormat="1" ht="12.75" hidden="1" customHeight="1">
      <c r="A59" s="499" t="s">
        <v>236</v>
      </c>
      <c r="B59" s="500"/>
      <c r="C59" s="500"/>
      <c r="D59" s="500"/>
      <c r="E59" s="500"/>
      <c r="F59" s="500"/>
      <c r="G59" s="500"/>
      <c r="H59" s="500"/>
      <c r="I59" s="500"/>
      <c r="J59" s="500"/>
      <c r="K59" s="500"/>
      <c r="L59" s="500"/>
      <c r="M59" s="500"/>
      <c r="AR59" s="199"/>
    </row>
    <row r="60" spans="1:44" ht="14.25" hidden="1">
      <c r="A60" s="499" t="s">
        <v>237</v>
      </c>
      <c r="B60" s="499"/>
      <c r="C60" s="499"/>
      <c r="D60" s="499"/>
      <c r="E60" s="499"/>
      <c r="F60" s="499"/>
      <c r="G60" s="499"/>
      <c r="H60" s="499"/>
      <c r="I60" s="499"/>
      <c r="J60" s="499"/>
      <c r="K60" s="499"/>
      <c r="L60" s="499"/>
      <c r="M60" s="499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F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74.364117250000007</v>
      </c>
      <c r="E25" s="264">
        <f xml:space="preserve"> 'A5'!E25</f>
        <v>16.961460469999999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91.325577720000013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74.364117250000007</v>
      </c>
      <c r="E27" s="264">
        <f xml:space="preserve"> 'A5'!E27</f>
        <v>16.961460469999999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91.325577720000013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272.46018012999997</v>
      </c>
      <c r="E28" s="264">
        <f xml:space="preserve"> 'A5'!E28</f>
        <v>75.379238940000008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347.83941906999996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8.6086162599999998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8.6086162599999998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272.46018012999997</v>
      </c>
      <c r="E30" s="264">
        <f xml:space="preserve"> 'A5'!E30</f>
        <v>66.770622680000002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339.23080281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7.1049114500000004</v>
      </c>
      <c r="E31" s="264">
        <f xml:space="preserve"> 'A5'!E31</f>
        <v>9.5332543600000008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16.63816581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7.1049114500000004</v>
      </c>
      <c r="E32" s="264">
        <f xml:space="preserve"> 'A5'!E32</f>
        <v>9.5332543600000008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16.63816581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353.92920882999994</v>
      </c>
      <c r="E34" s="264">
        <f xml:space="preserve"> 'A5'!E34</f>
        <v>101.87395377000001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455.80316259999995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0</v>
      </c>
      <c r="E37" s="264">
        <f xml:space="preserve"> 'A5'!E37</f>
        <v>8.6086162599999998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8.6086162599999998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0</v>
      </c>
      <c r="E39" s="264">
        <f xml:space="preserve"> 'A5'!E39</f>
        <v>8.6086162599999998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8.6086162599999998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14.13596304</v>
      </c>
      <c r="E40" s="264">
        <f xml:space="preserve"> 'A5'!E40</f>
        <v>7.4282061099999996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21.564169149999998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7.4282061099999996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7.4282061099999996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14.13596304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14.13596304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0</v>
      </c>
      <c r="E43" s="264">
        <f xml:space="preserve"> 'A5'!E43</f>
        <v>66.770622680000002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66.770622680000002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0</v>
      </c>
      <c r="E44" s="264">
        <f xml:space="preserve"> 'A5'!E44</f>
        <v>66.770622680000002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66.770622680000002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14.13596304</v>
      </c>
      <c r="E46" s="264">
        <f xml:space="preserve"> 'A5'!E46</f>
        <v>82.807445050000013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96.94340809000002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368.06517186999992</v>
      </c>
      <c r="E48" s="264">
        <f xml:space="preserve"> 'A5'!E48</f>
        <v>184.68139882000003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552.74657069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655535.94397269562</v>
      </c>
      <c r="E50" s="447">
        <f xml:space="preserve"> 'A5'!E50</f>
        <v>46972.703160789948</v>
      </c>
      <c r="F50" s="447">
        <f xml:space="preserve"> 'A5'!F50</f>
        <v>325.58548241</v>
      </c>
      <c r="G50" s="447">
        <f xml:space="preserve"> 'A5'!G50</f>
        <v>200.34565527000001</v>
      </c>
      <c r="H50" s="447">
        <f xml:space="preserve"> 'A5'!H50</f>
        <v>46.387045309999991</v>
      </c>
      <c r="I50" s="447">
        <f xml:space="preserve"> 'A5'!I50</f>
        <v>6.1243802800000005</v>
      </c>
      <c r="J50" s="447">
        <f xml:space="preserve"> 'A5'!J50</f>
        <v>0.28925644</v>
      </c>
      <c r="K50" s="447">
        <f xml:space="preserve"> 'A5'!K50</f>
        <v>42.507763780000005</v>
      </c>
      <c r="L50" s="447">
        <f xml:space="preserve"> 'A5'!L50</f>
        <v>155.72831582999999</v>
      </c>
      <c r="M50" s="447">
        <f xml:space="preserve"> 'A5'!M50</f>
        <v>703285.61503280536</v>
      </c>
      <c r="N50" s="251"/>
      <c r="O50" s="241"/>
      <c r="P50" s="241"/>
    </row>
    <row r="51" spans="1:20" s="44" customFormat="1" ht="18" customHeight="1">
      <c r="A51" s="499" t="s">
        <v>239</v>
      </c>
      <c r="B51" s="500"/>
      <c r="C51" s="500"/>
      <c r="D51" s="500"/>
      <c r="E51" s="500"/>
      <c r="F51" s="500"/>
      <c r="G51" s="500"/>
      <c r="H51" s="500"/>
      <c r="I51" s="500"/>
      <c r="J51" s="500"/>
      <c r="K51" s="500"/>
      <c r="L51" s="500"/>
      <c r="M51" s="500"/>
      <c r="O51" s="42"/>
      <c r="P51" s="42"/>
      <c r="T51" s="45"/>
    </row>
    <row r="52" spans="1:20" s="44" customFormat="1" ht="18" hidden="1" customHeight="1">
      <c r="A52" s="499" t="s">
        <v>240</v>
      </c>
      <c r="B52" s="500"/>
      <c r="C52" s="500"/>
      <c r="D52" s="500"/>
      <c r="E52" s="500"/>
      <c r="F52" s="500"/>
      <c r="G52" s="500"/>
      <c r="H52" s="500"/>
      <c r="I52" s="500"/>
      <c r="J52" s="500"/>
      <c r="K52" s="500"/>
      <c r="L52" s="500"/>
      <c r="M52" s="500"/>
      <c r="O52" s="42"/>
      <c r="P52" s="42"/>
      <c r="T52" s="45"/>
    </row>
    <row r="53" spans="1:20" ht="21" customHeight="1">
      <c r="A53" s="499" t="s">
        <v>257</v>
      </c>
      <c r="B53" s="512"/>
      <c r="C53" s="512"/>
      <c r="D53" s="512"/>
      <c r="E53" s="512"/>
      <c r="F53" s="512"/>
      <c r="G53" s="512"/>
      <c r="H53" s="512"/>
      <c r="I53" s="512"/>
      <c r="J53" s="512"/>
      <c r="K53" s="512"/>
      <c r="L53" s="512"/>
      <c r="M53" s="512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453.40108591000012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453.40108591000012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453.40108591000012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453.40108591000012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453.40108591000012</v>
      </c>
      <c r="E34" s="111">
        <f>'A6'!E34</f>
        <v>0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453.40108591000012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0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0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403.17025122999996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403.17025122999996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403.17025122999996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403.17025122999996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403.17025122999996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403.17025122999996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856.57133714000008</v>
      </c>
      <c r="E48" s="111">
        <f>'A6'!E48</f>
        <v>0</v>
      </c>
      <c r="F48" s="111">
        <f>'A6'!F48</f>
        <v>0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856.57133714000008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283785.63465062983</v>
      </c>
      <c r="E50" s="448">
        <f>'A6'!E50</f>
        <v>6431.3173815300015</v>
      </c>
      <c r="F50" s="448">
        <f>'A6'!F50</f>
        <v>27913.474305140004</v>
      </c>
      <c r="G50" s="448">
        <f>'A6'!G50</f>
        <v>4240.4858883100005</v>
      </c>
      <c r="H50" s="448">
        <f>'A6'!H50</f>
        <v>1190.9245218399999</v>
      </c>
      <c r="I50" s="448">
        <f>'A6'!I50</f>
        <v>1384.3286697500005</v>
      </c>
      <c r="J50" s="448">
        <f>'A6'!J50</f>
        <v>303.84398863000001</v>
      </c>
      <c r="K50" s="448">
        <f>'A6'!K50</f>
        <v>2409.6142974399991</v>
      </c>
      <c r="L50" s="448">
        <f>'A6'!L50</f>
        <v>327659.62370326981</v>
      </c>
      <c r="M50" s="50"/>
    </row>
    <row r="51" spans="1:20" s="44" customFormat="1" ht="18" hidden="1" customHeight="1">
      <c r="A51" s="499" t="s">
        <v>241</v>
      </c>
      <c r="B51" s="500"/>
      <c r="C51" s="500"/>
      <c r="D51" s="500"/>
      <c r="E51" s="500"/>
      <c r="F51" s="500"/>
      <c r="G51" s="500"/>
      <c r="H51" s="500"/>
      <c r="I51" s="500"/>
      <c r="J51" s="500"/>
      <c r="K51" s="500"/>
      <c r="L51" s="500"/>
      <c r="M51" s="500"/>
      <c r="O51" s="42"/>
      <c r="P51" s="42"/>
      <c r="T51" s="45"/>
    </row>
    <row r="52" spans="1:20" s="44" customFormat="1" ht="18" hidden="1" customHeight="1">
      <c r="A52" s="499" t="s">
        <v>240</v>
      </c>
      <c r="B52" s="500"/>
      <c r="C52" s="500"/>
      <c r="D52" s="500"/>
      <c r="E52" s="500"/>
      <c r="F52" s="500"/>
      <c r="G52" s="500"/>
      <c r="H52" s="500"/>
      <c r="I52" s="500"/>
      <c r="J52" s="500"/>
      <c r="K52" s="500"/>
      <c r="L52" s="500"/>
      <c r="M52" s="500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13" t="s">
        <v>242</v>
      </c>
      <c r="M9" s="514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1" t="s">
        <v>177</v>
      </c>
      <c r="L10" s="508"/>
      <c r="M10" s="515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2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544.72666363000008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544.72666363000008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347.83941906999996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8.6086162599999998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339.23080281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16.63816581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16.63816581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909.20424851000007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8.6086162599999998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8.6086162599999998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21.564169149999998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7.4282061099999996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14.13596304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469.94087390999994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469.94087390999994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500.11365932000001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1409.31790783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1022.5524502899998</v>
      </c>
      <c r="E52" s="448">
        <f>'A7'!E52</f>
        <v>1734.5083991400002</v>
      </c>
      <c r="F52" s="448">
        <f>'A7'!F52</f>
        <v>1451.3030698700002</v>
      </c>
      <c r="G52" s="448">
        <f>'A7'!G52</f>
        <v>321.43115051999996</v>
      </c>
      <c r="H52" s="448">
        <f>'A7'!H52</f>
        <v>1.5312551600000002</v>
      </c>
      <c r="I52" s="448">
        <f>'A7'!I52</f>
        <v>28.468437779999999</v>
      </c>
      <c r="J52" s="448">
        <f>'A7'!J52</f>
        <v>135.4435264</v>
      </c>
      <c r="K52" s="448">
        <f>'A7'!K52</f>
        <v>4695.23828916</v>
      </c>
      <c r="L52" s="448">
        <f>'A7'!L52</f>
        <v>1350.5112783649997</v>
      </c>
      <c r="M52" s="448">
        <f>'A7'!M52</f>
        <v>1036990.9883036003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99" t="s">
        <v>241</v>
      </c>
      <c r="B55" s="500"/>
      <c r="C55" s="500"/>
      <c r="D55" s="500"/>
      <c r="E55" s="500"/>
      <c r="F55" s="500"/>
      <c r="G55" s="500"/>
      <c r="H55" s="500"/>
      <c r="I55" s="500"/>
      <c r="J55" s="500"/>
      <c r="K55" s="500"/>
      <c r="L55" s="500"/>
      <c r="M55" s="500"/>
      <c r="O55" s="42"/>
      <c r="P55" s="42"/>
      <c r="T55" s="45"/>
    </row>
    <row r="56" spans="1:20" s="14" customFormat="1" ht="15" customHeight="1">
      <c r="A56" s="499" t="s">
        <v>245</v>
      </c>
      <c r="B56" s="500"/>
      <c r="C56" s="500"/>
      <c r="D56" s="500"/>
      <c r="E56" s="500"/>
      <c r="F56" s="500"/>
      <c r="G56" s="500"/>
      <c r="H56" s="500"/>
      <c r="I56" s="500"/>
      <c r="J56" s="500"/>
      <c r="K56" s="500"/>
      <c r="L56" s="500"/>
      <c r="M56" s="500"/>
      <c r="N56" s="26"/>
      <c r="O56" s="44"/>
      <c r="P56" s="44"/>
    </row>
    <row r="57" spans="1:20" s="14" customFormat="1" ht="14.25">
      <c r="A57" s="499" t="s">
        <v>246</v>
      </c>
      <c r="B57" s="500"/>
      <c r="C57" s="500"/>
      <c r="D57" s="500"/>
      <c r="E57" s="500"/>
      <c r="F57" s="500"/>
      <c r="G57" s="500"/>
      <c r="H57" s="500"/>
      <c r="I57" s="500"/>
      <c r="J57" s="500"/>
      <c r="K57" s="500"/>
      <c r="L57" s="500"/>
      <c r="M57" s="500"/>
      <c r="N57" s="26"/>
      <c r="O57" s="44"/>
      <c r="P57" s="44"/>
    </row>
    <row r="58" spans="1:20" s="44" customFormat="1" ht="18" hidden="1" customHeight="1">
      <c r="A58" s="499" t="s">
        <v>219</v>
      </c>
      <c r="B58" s="500"/>
      <c r="C58" s="500"/>
      <c r="D58" s="500"/>
      <c r="E58" s="500"/>
      <c r="F58" s="500"/>
      <c r="G58" s="500"/>
      <c r="H58" s="500"/>
      <c r="I58" s="500"/>
      <c r="J58" s="500"/>
      <c r="K58" s="500"/>
      <c r="L58" s="500"/>
      <c r="M58" s="500"/>
      <c r="O58" s="42"/>
      <c r="P58" s="42"/>
      <c r="T58" s="45"/>
    </row>
    <row r="59" spans="1:20" s="44" customFormat="1" ht="18" hidden="1" customHeight="1">
      <c r="A59" s="499" t="s">
        <v>247</v>
      </c>
      <c r="B59" s="500"/>
      <c r="C59" s="500"/>
      <c r="D59" s="500"/>
      <c r="E59" s="500"/>
      <c r="F59" s="500"/>
      <c r="G59" s="500"/>
      <c r="H59" s="500"/>
      <c r="I59" s="500"/>
      <c r="J59" s="500"/>
      <c r="K59" s="500"/>
      <c r="L59" s="500"/>
      <c r="M59" s="500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509" t="s">
        <v>231</v>
      </c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  <c r="P4" s="510"/>
      <c r="Q4" s="510"/>
      <c r="R4" s="510"/>
      <c r="S4" s="510"/>
      <c r="T4" s="510"/>
      <c r="U4" s="510"/>
      <c r="V4" s="510"/>
      <c r="W4" s="510"/>
      <c r="X4" s="510"/>
      <c r="Y4" s="510"/>
      <c r="Z4" s="510"/>
      <c r="AA4" s="510"/>
      <c r="AB4" s="510"/>
      <c r="AC4" s="510"/>
      <c r="AD4" s="510"/>
      <c r="AE4" s="510"/>
      <c r="AF4" s="510"/>
      <c r="AG4" s="510"/>
      <c r="AH4" s="510"/>
      <c r="AI4" s="510"/>
      <c r="AJ4" s="510"/>
      <c r="AK4" s="510"/>
      <c r="AL4" s="510"/>
      <c r="AM4" s="510"/>
      <c r="AN4" s="510"/>
      <c r="AO4" s="510"/>
      <c r="AP4" s="510"/>
      <c r="AQ4" s="510"/>
      <c r="AR4" s="511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1.0284636399999998</v>
      </c>
      <c r="M45" s="394">
        <f>'A8'!M50</f>
        <v>0</v>
      </c>
      <c r="N45" s="394">
        <f>'A8'!N50</f>
        <v>135.42262008</v>
      </c>
      <c r="O45" s="394">
        <f>'A8'!O50</f>
        <v>157.28121611</v>
      </c>
      <c r="P45" s="394">
        <f>'A8'!P50</f>
        <v>3.3563251799999998</v>
      </c>
      <c r="Q45" s="394">
        <f>'A8'!Q50</f>
        <v>0</v>
      </c>
      <c r="R45" s="394">
        <f>'A8'!R50</f>
        <v>0</v>
      </c>
      <c r="S45" s="394">
        <f>'A8'!S50</f>
        <v>1.97987534</v>
      </c>
      <c r="T45" s="394">
        <f>'A8'!T50</f>
        <v>0</v>
      </c>
      <c r="U45" s="394">
        <f>'A8'!U50</f>
        <v>4.9832000000000001E-3</v>
      </c>
      <c r="V45" s="394">
        <f>'A8'!V50</f>
        <v>50.101770619999996</v>
      </c>
      <c r="W45" s="394">
        <f>'A8'!W50</f>
        <v>0</v>
      </c>
      <c r="X45" s="394">
        <f>'A8'!X50</f>
        <v>0</v>
      </c>
      <c r="Y45" s="394">
        <f>'A8'!Y50</f>
        <v>0</v>
      </c>
      <c r="Z45" s="394">
        <f>'A8'!Z50</f>
        <v>1.3229400000000001E-2</v>
      </c>
      <c r="AA45" s="394">
        <f>'A8'!AA50</f>
        <v>0</v>
      </c>
      <c r="AB45" s="394">
        <f>'A8'!AB50</f>
        <v>0</v>
      </c>
      <c r="AC45" s="394">
        <f>'A8'!AC50</f>
        <v>63.290265560000002</v>
      </c>
      <c r="AD45" s="394">
        <f>'A8'!AD50</f>
        <v>1584.0507467499999</v>
      </c>
      <c r="AE45" s="394">
        <f>'A8'!AE50</f>
        <v>0</v>
      </c>
      <c r="AF45" s="394">
        <f>'A8'!AF50</f>
        <v>0</v>
      </c>
      <c r="AG45" s="394">
        <f>'A8'!AG50</f>
        <v>17.700443440000001</v>
      </c>
      <c r="AH45" s="394">
        <f>'A8'!AH50</f>
        <v>0</v>
      </c>
      <c r="AI45" s="394">
        <f>'A8'!AI50</f>
        <v>0</v>
      </c>
      <c r="AJ45" s="394">
        <f>'A8'!AJ50</f>
        <v>2.4280859999999998E-2</v>
      </c>
      <c r="AK45" s="394">
        <f>'A8'!AK50</f>
        <v>0</v>
      </c>
      <c r="AL45" s="394">
        <f>'A8'!AL50</f>
        <v>1.7792187799999999</v>
      </c>
      <c r="AM45" s="394">
        <f>'A8'!AM50</f>
        <v>0</v>
      </c>
      <c r="AN45" s="394">
        <f>'A8'!AN50</f>
        <v>0.76548442000000005</v>
      </c>
      <c r="AO45" s="394">
        <f>'A8'!AO50</f>
        <v>0</v>
      </c>
      <c r="AP45" s="394">
        <f>'A8'!AP50</f>
        <v>0</v>
      </c>
      <c r="AQ45" s="394">
        <f>'A8'!AQ50</f>
        <v>157.37822004</v>
      </c>
      <c r="AR45" s="394">
        <f>'A8'!AR50</f>
        <v>3227.6315529800013</v>
      </c>
    </row>
    <row r="46" spans="1:44" s="44" customFormat="1" ht="18" customHeight="1">
      <c r="A46" s="499" t="s">
        <v>248</v>
      </c>
      <c r="B46" s="500"/>
      <c r="C46" s="500"/>
      <c r="D46" s="500"/>
      <c r="E46" s="500"/>
      <c r="F46" s="500"/>
      <c r="G46" s="500"/>
      <c r="H46" s="500"/>
      <c r="I46" s="500"/>
      <c r="J46" s="500"/>
      <c r="K46" s="500"/>
      <c r="L46" s="500"/>
      <c r="M46" s="500"/>
      <c r="O46" s="42"/>
      <c r="P46" s="42"/>
      <c r="T46" s="45"/>
    </row>
    <row r="47" spans="1:44" s="44" customFormat="1" ht="18" hidden="1" customHeight="1">
      <c r="A47" s="499" t="s">
        <v>240</v>
      </c>
      <c r="B47" s="500"/>
      <c r="C47" s="500"/>
      <c r="D47" s="500"/>
      <c r="E47" s="500"/>
      <c r="F47" s="500"/>
      <c r="G47" s="500"/>
      <c r="H47" s="500"/>
      <c r="I47" s="500"/>
      <c r="J47" s="500"/>
      <c r="K47" s="500"/>
      <c r="L47" s="500"/>
      <c r="M47" s="500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F18" sqref="F18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3"/>
    </row>
    <row r="8" spans="2:17" ht="15">
      <c r="B8" s="338"/>
      <c r="C8" s="339"/>
      <c r="H8" s="302"/>
      <c r="J8" s="483"/>
    </row>
    <row r="9" spans="2:17" ht="22.5" customHeight="1">
      <c r="B9" s="340"/>
      <c r="C9" s="341"/>
      <c r="H9" s="302"/>
      <c r="J9" s="483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3"/>
    </row>
    <row r="11" spans="2:17" ht="11.25" customHeight="1" thickBot="1">
      <c r="D11" s="316"/>
      <c r="E11" s="316"/>
      <c r="F11" s="316"/>
      <c r="G11" s="316"/>
      <c r="H11" s="316"/>
      <c r="I11" s="316"/>
      <c r="J11" s="483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95" t="s">
        <v>162</v>
      </c>
      <c r="F13" s="496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20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172</v>
      </c>
      <c r="F18" s="332">
        <v>129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22</v>
      </c>
      <c r="F20" s="333">
        <v>22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91"/>
      <c r="D29" s="492"/>
      <c r="E29" s="486" t="s">
        <v>145</v>
      </c>
      <c r="F29" s="488" t="s">
        <v>146</v>
      </c>
      <c r="G29" s="489"/>
      <c r="H29" s="489"/>
      <c r="I29" s="490"/>
      <c r="J29" s="327"/>
    </row>
    <row r="30" spans="2:10" ht="34.5" thickBot="1">
      <c r="B30" s="321"/>
      <c r="C30" s="493"/>
      <c r="D30" s="494"/>
      <c r="E30" s="487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84" t="s">
        <v>140</v>
      </c>
      <c r="D31" s="485"/>
      <c r="E31" s="357">
        <v>1802.9601459699998</v>
      </c>
      <c r="F31" s="358">
        <v>0</v>
      </c>
      <c r="G31" s="359">
        <v>41.847999365</v>
      </c>
      <c r="H31" s="359">
        <v>7532.9287006749992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16"/>
      <c r="B2" s="516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17"/>
      <c r="C3" s="517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17"/>
      <c r="C4" s="517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17"/>
      <c r="C6" s="517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17"/>
      <c r="C7" s="517"/>
      <c r="D7" s="208"/>
      <c r="E7" s="140"/>
      <c r="F7" s="142"/>
      <c r="I7" s="147" t="s">
        <v>289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17"/>
      <c r="C8" s="517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171749.18827601592</v>
      </c>
      <c r="E13" s="401">
        <f t="shared" si="0"/>
        <v>5653.8084022399853</v>
      </c>
      <c r="F13" s="401">
        <f t="shared" si="0"/>
        <v>2.3080601399999998</v>
      </c>
      <c r="G13" s="401">
        <f t="shared" si="0"/>
        <v>33.465986619999995</v>
      </c>
      <c r="H13" s="401">
        <f t="shared" si="0"/>
        <v>0.52514728000000011</v>
      </c>
      <c r="I13" s="401">
        <f t="shared" si="0"/>
        <v>2.2116721799999999</v>
      </c>
      <c r="J13" s="401">
        <f t="shared" si="0"/>
        <v>0</v>
      </c>
      <c r="K13" s="401">
        <f t="shared" si="0"/>
        <v>0</v>
      </c>
      <c r="L13" s="401">
        <f t="shared" si="0"/>
        <v>0.40983247999999994</v>
      </c>
      <c r="M13" s="401">
        <f t="shared" si="0"/>
        <v>177441.91737695588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140884.61988720592</v>
      </c>
      <c r="E14" s="122">
        <v>4790.929823509985</v>
      </c>
      <c r="F14" s="122">
        <v>2.3080601399999998</v>
      </c>
      <c r="G14" s="122">
        <v>5.8594491399999988</v>
      </c>
      <c r="H14" s="122">
        <v>0.52514728000000011</v>
      </c>
      <c r="I14" s="122">
        <v>2.2116721799999999</v>
      </c>
      <c r="J14" s="122">
        <v>0</v>
      </c>
      <c r="K14" s="122">
        <v>0</v>
      </c>
      <c r="L14" s="388">
        <v>0.40983247999999994</v>
      </c>
      <c r="M14" s="111">
        <f t="shared" ref="M14:M22" si="1">SUM(D14:L14)</f>
        <v>145686.8638719359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30864.568388809992</v>
      </c>
      <c r="E15" s="111">
        <v>862.87857873000007</v>
      </c>
      <c r="F15" s="111">
        <v>0</v>
      </c>
      <c r="G15" s="111">
        <v>27.60653748</v>
      </c>
      <c r="H15" s="111">
        <v>0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31755.053505019991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64723.688371510041</v>
      </c>
      <c r="E16" s="401">
        <f t="shared" si="2"/>
        <v>7855.3926553799884</v>
      </c>
      <c r="F16" s="401">
        <f t="shared" si="2"/>
        <v>1.6426639500000002</v>
      </c>
      <c r="G16" s="401">
        <f t="shared" si="2"/>
        <v>36.776614850000009</v>
      </c>
      <c r="H16" s="401">
        <f t="shared" si="2"/>
        <v>10.11775286</v>
      </c>
      <c r="I16" s="401">
        <f t="shared" si="2"/>
        <v>1.1341604000000001</v>
      </c>
      <c r="J16" s="401">
        <f t="shared" si="2"/>
        <v>0</v>
      </c>
      <c r="K16" s="401">
        <f t="shared" si="2"/>
        <v>4.0940999999999997E-4</v>
      </c>
      <c r="L16" s="401">
        <f t="shared" si="2"/>
        <v>117.97235261999998</v>
      </c>
      <c r="M16" s="111">
        <f t="shared" si="1"/>
        <v>72746.724980980012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44762.653614790062</v>
      </c>
      <c r="E17" s="122">
        <v>5569.7953725599909</v>
      </c>
      <c r="F17" s="122">
        <v>1.5705387600000003</v>
      </c>
      <c r="G17" s="122">
        <v>3.5102252800000007</v>
      </c>
      <c r="H17" s="122">
        <v>4.1670680999999998</v>
      </c>
      <c r="I17" s="122">
        <v>1.1341604000000001</v>
      </c>
      <c r="J17" s="122">
        <v>0</v>
      </c>
      <c r="K17" s="122">
        <v>4.0940999999999997E-4</v>
      </c>
      <c r="L17" s="388">
        <v>0.55973392999999982</v>
      </c>
      <c r="M17" s="111">
        <f t="shared" si="1"/>
        <v>50343.39112323006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19961.034756719982</v>
      </c>
      <c r="E18" s="111">
        <v>2285.597282819997</v>
      </c>
      <c r="F18" s="111">
        <v>7.2125190000000006E-2</v>
      </c>
      <c r="G18" s="111">
        <v>33.266389570000008</v>
      </c>
      <c r="H18" s="111">
        <v>5.9506847600000006</v>
      </c>
      <c r="I18" s="111">
        <v>0</v>
      </c>
      <c r="J18" s="111">
        <v>0</v>
      </c>
      <c r="K18" s="111">
        <v>0</v>
      </c>
      <c r="L18" s="388">
        <v>117.41261868999999</v>
      </c>
      <c r="M18" s="111">
        <f t="shared" si="1"/>
        <v>22403.333857749974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159556.24159731978</v>
      </c>
      <c r="E19" s="401">
        <f t="shared" si="3"/>
        <v>8585.6721278099958</v>
      </c>
      <c r="F19" s="401">
        <f t="shared" si="3"/>
        <v>35.73485067999998</v>
      </c>
      <c r="G19" s="401">
        <f t="shared" si="3"/>
        <v>111.03673877000001</v>
      </c>
      <c r="H19" s="401">
        <f t="shared" si="3"/>
        <v>35.744145169999996</v>
      </c>
      <c r="I19" s="401">
        <f t="shared" si="3"/>
        <v>2.7785477000000003</v>
      </c>
      <c r="J19" s="401">
        <f t="shared" si="3"/>
        <v>2.5687909999999998E-2</v>
      </c>
      <c r="K19" s="401">
        <f t="shared" si="3"/>
        <v>27.872298740000002</v>
      </c>
      <c r="L19" s="401">
        <f t="shared" si="3"/>
        <v>36.463266220000015</v>
      </c>
      <c r="M19" s="111">
        <f t="shared" si="1"/>
        <v>168391.56926031975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33947.322128649947</v>
      </c>
      <c r="E20" s="122">
        <v>7456.9403112799973</v>
      </c>
      <c r="F20" s="122">
        <v>35.055021409999981</v>
      </c>
      <c r="G20" s="122">
        <v>106.33721555000001</v>
      </c>
      <c r="H20" s="122">
        <v>24.651854959999994</v>
      </c>
      <c r="I20" s="122">
        <v>2.7785477000000003</v>
      </c>
      <c r="J20" s="122">
        <v>2.5687909999999998E-2</v>
      </c>
      <c r="K20" s="122">
        <v>26.752746070000001</v>
      </c>
      <c r="L20" s="388">
        <v>31.228732340000015</v>
      </c>
      <c r="M20" s="111">
        <f t="shared" si="1"/>
        <v>41631.092245869942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125608.91946866985</v>
      </c>
      <c r="E21" s="111">
        <v>1128.7318165299989</v>
      </c>
      <c r="F21" s="111">
        <v>0.67982927000000004</v>
      </c>
      <c r="G21" s="111">
        <v>4.6995232200000006</v>
      </c>
      <c r="H21" s="111">
        <v>11.092290210000005</v>
      </c>
      <c r="I21" s="111">
        <v>0</v>
      </c>
      <c r="J21" s="111">
        <v>0</v>
      </c>
      <c r="K21" s="111">
        <v>1.11955267</v>
      </c>
      <c r="L21" s="388">
        <v>5.2345338799999999</v>
      </c>
      <c r="M21" s="111">
        <f t="shared" si="1"/>
        <v>126760.47701444983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396029.11824484577</v>
      </c>
      <c r="E22" s="401">
        <f t="shared" si="4"/>
        <v>22094.873185429969</v>
      </c>
      <c r="F22" s="401">
        <f t="shared" si="4"/>
        <v>39.685574769999981</v>
      </c>
      <c r="G22" s="401">
        <f t="shared" si="4"/>
        <v>181.27934024000001</v>
      </c>
      <c r="H22" s="401">
        <f t="shared" si="4"/>
        <v>46.387045309999991</v>
      </c>
      <c r="I22" s="401">
        <f t="shared" si="4"/>
        <v>6.1243802800000005</v>
      </c>
      <c r="J22" s="401">
        <f t="shared" si="4"/>
        <v>2.5687909999999998E-2</v>
      </c>
      <c r="K22" s="401">
        <f t="shared" si="4"/>
        <v>27.872708150000001</v>
      </c>
      <c r="L22" s="401">
        <f t="shared" si="4"/>
        <v>154.84545132</v>
      </c>
      <c r="M22" s="111">
        <f t="shared" si="1"/>
        <v>418580.21161825565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2321.7149277399999</v>
      </c>
      <c r="E25" s="401">
        <f t="shared" si="5"/>
        <v>137.45532310000004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2459.1702508399999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201.82548905999997</v>
      </c>
      <c r="E26" s="122">
        <v>0.75127884999999994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202.57676790999997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2119.8894386799998</v>
      </c>
      <c r="E27" s="111">
        <v>136.70404425000004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2256.5934829299999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3134.9568878000005</v>
      </c>
      <c r="E28" s="401">
        <f t="shared" si="7"/>
        <v>287.52639260000001</v>
      </c>
      <c r="F28" s="401">
        <f t="shared" si="7"/>
        <v>0</v>
      </c>
      <c r="G28" s="401">
        <f t="shared" si="7"/>
        <v>7.4840497699999995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3429.9673301700009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1905.8477596000002</v>
      </c>
      <c r="E29" s="122">
        <v>220.14588596999999</v>
      </c>
      <c r="F29" s="122">
        <v>0</v>
      </c>
      <c r="G29" s="122">
        <v>7.4840497699999995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2133.4776953400005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1229.1091282000002</v>
      </c>
      <c r="E30" s="111">
        <v>67.380506629999999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1296.4896348300001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1076.9134021300001</v>
      </c>
      <c r="E31" s="401">
        <f t="shared" si="8"/>
        <v>367.12051345000009</v>
      </c>
      <c r="F31" s="401">
        <f t="shared" si="8"/>
        <v>192.27696079000003</v>
      </c>
      <c r="G31" s="401">
        <f t="shared" si="8"/>
        <v>2.25138638</v>
      </c>
      <c r="H31" s="401">
        <f t="shared" si="8"/>
        <v>0</v>
      </c>
      <c r="I31" s="401">
        <f t="shared" si="8"/>
        <v>0</v>
      </c>
      <c r="J31" s="401">
        <f t="shared" si="8"/>
        <v>0.26356853000000002</v>
      </c>
      <c r="K31" s="401">
        <f t="shared" si="8"/>
        <v>5.1835560599999999</v>
      </c>
      <c r="L31" s="401">
        <f t="shared" si="8"/>
        <v>0</v>
      </c>
      <c r="M31" s="111">
        <f t="shared" si="6"/>
        <v>1644.0093873400001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370.25940247000011</v>
      </c>
      <c r="E32" s="122">
        <v>279.19122787000009</v>
      </c>
      <c r="F32" s="122">
        <v>192.27696079000003</v>
      </c>
      <c r="G32" s="122">
        <v>2.25138638</v>
      </c>
      <c r="H32" s="122">
        <v>0</v>
      </c>
      <c r="I32" s="122">
        <v>0</v>
      </c>
      <c r="J32" s="122">
        <v>0.26356853000000002</v>
      </c>
      <c r="K32" s="122">
        <v>5.1835560599999999</v>
      </c>
      <c r="L32" s="388">
        <v>0</v>
      </c>
      <c r="M32" s="111">
        <f t="shared" si="6"/>
        <v>849.42610210000032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706.65399966000007</v>
      </c>
      <c r="E33" s="111">
        <v>87.929285579999998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794.58328524000012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6533.5852176700009</v>
      </c>
      <c r="E34" s="401">
        <f t="shared" si="9"/>
        <v>792.10222915000008</v>
      </c>
      <c r="F34" s="401">
        <f t="shared" si="9"/>
        <v>192.27696079000003</v>
      </c>
      <c r="G34" s="401">
        <f t="shared" si="9"/>
        <v>9.73543615</v>
      </c>
      <c r="H34" s="401">
        <f t="shared" si="9"/>
        <v>0</v>
      </c>
      <c r="I34" s="401">
        <f t="shared" si="9"/>
        <v>0</v>
      </c>
      <c r="J34" s="401">
        <f t="shared" si="9"/>
        <v>0.26356853000000002</v>
      </c>
      <c r="K34" s="401">
        <f t="shared" si="9"/>
        <v>5.1835560599999999</v>
      </c>
      <c r="L34" s="401">
        <f t="shared" si="9"/>
        <v>0</v>
      </c>
      <c r="M34" s="111">
        <f t="shared" si="6"/>
        <v>7533.1469683500018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567.36736250000001</v>
      </c>
      <c r="E36" s="112">
        <v>72.755955220000004</v>
      </c>
      <c r="F36" s="112">
        <v>19.920772379999999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1">
        <f>SUM(D36:L36)</f>
        <v>660.04409010000006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5067.3884406300012</v>
      </c>
      <c r="E37" s="112">
        <v>693.44771937999963</v>
      </c>
      <c r="F37" s="112">
        <v>172.35618840000001</v>
      </c>
      <c r="G37" s="112">
        <v>9.73543615</v>
      </c>
      <c r="H37" s="112">
        <v>0</v>
      </c>
      <c r="I37" s="112">
        <v>0</v>
      </c>
      <c r="J37" s="112">
        <v>0.26356853000000002</v>
      </c>
      <c r="K37" s="112">
        <v>5.1835560599999999</v>
      </c>
      <c r="L37" s="112">
        <v>0</v>
      </c>
      <c r="M37" s="111">
        <f>SUM(D37:L37)</f>
        <v>5948.3749091500013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898.82941454000002</v>
      </c>
      <c r="E38" s="112">
        <v>25.898554539999999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924.72796907999998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184186.85543183985</v>
      </c>
      <c r="E41" s="401">
        <f t="shared" si="10"/>
        <v>12415.138787699974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196601.99421953983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108646.9153495897</v>
      </c>
      <c r="E42" s="122">
        <v>12154.807391429975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120801.72274101968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75539.940082250148</v>
      </c>
      <c r="E43" s="111">
        <v>260.33139627000003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75800.271478520153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50588.949910259958</v>
      </c>
      <c r="E44" s="401">
        <f t="shared" si="12"/>
        <v>10351.920170170002</v>
      </c>
      <c r="F44" s="401">
        <f t="shared" si="12"/>
        <v>93.622946850000005</v>
      </c>
      <c r="G44" s="401">
        <f t="shared" si="12"/>
        <v>3.2117341800000001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0.88286450999999999</v>
      </c>
      <c r="M44" s="111">
        <f t="shared" si="11"/>
        <v>61038.587625969958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34559.667486079947</v>
      </c>
      <c r="E45" s="122">
        <v>9426.9311848400012</v>
      </c>
      <c r="F45" s="122">
        <v>0</v>
      </c>
      <c r="G45" s="122">
        <v>3.2117341800000001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43989.810405099946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16029.28242418001</v>
      </c>
      <c r="E46" s="111">
        <v>924.98898533000045</v>
      </c>
      <c r="F46" s="111">
        <v>93.622946850000005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0.88286450999999999</v>
      </c>
      <c r="M46" s="111">
        <f t="shared" si="11"/>
        <v>17048.777220870008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17829.369996210007</v>
      </c>
      <c r="E47" s="401">
        <f t="shared" si="13"/>
        <v>1133.9873895199999</v>
      </c>
      <c r="F47" s="401">
        <f t="shared" si="13"/>
        <v>0</v>
      </c>
      <c r="G47" s="401">
        <f t="shared" si="13"/>
        <v>6.1191446999999997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9.4514995699999993</v>
      </c>
      <c r="L47" s="401">
        <f t="shared" si="13"/>
        <v>0</v>
      </c>
      <c r="M47" s="111">
        <f t="shared" si="11"/>
        <v>18978.928030000006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2395.0408270500016</v>
      </c>
      <c r="E48" s="122">
        <v>135.83778172999999</v>
      </c>
      <c r="F48" s="122">
        <v>0</v>
      </c>
      <c r="G48" s="122">
        <v>6.1191446999999997</v>
      </c>
      <c r="H48" s="122">
        <v>0</v>
      </c>
      <c r="I48" s="122">
        <v>0</v>
      </c>
      <c r="J48" s="122">
        <v>0</v>
      </c>
      <c r="K48" s="122">
        <v>9.4514995699999993</v>
      </c>
      <c r="L48" s="388">
        <v>0</v>
      </c>
      <c r="M48" s="111">
        <f t="shared" si="11"/>
        <v>2546.449253050002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15434.329169160004</v>
      </c>
      <c r="E49" s="111">
        <v>998.14960778999978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16432.478776950004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252605.17533830981</v>
      </c>
      <c r="E50" s="401">
        <f t="shared" si="14"/>
        <v>23901.046347389976</v>
      </c>
      <c r="F50" s="401">
        <f t="shared" si="14"/>
        <v>93.622946850000005</v>
      </c>
      <c r="G50" s="401">
        <f t="shared" si="14"/>
        <v>9.3308788800000002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9.4514995699999993</v>
      </c>
      <c r="L50" s="401">
        <f t="shared" si="14"/>
        <v>0.88286450999999999</v>
      </c>
      <c r="M50" s="111">
        <f t="shared" si="11"/>
        <v>276619.50987550977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248261.86288208913</v>
      </c>
      <c r="E52" s="112">
        <v>23768.248305650079</v>
      </c>
      <c r="F52" s="112">
        <v>46.708262249999997</v>
      </c>
      <c r="G52" s="112">
        <v>6.2669209399999994</v>
      </c>
      <c r="H52" s="112">
        <v>0</v>
      </c>
      <c r="I52" s="112">
        <v>0</v>
      </c>
      <c r="J52" s="112">
        <v>0</v>
      </c>
      <c r="K52" s="112">
        <v>4.7237263999999994</v>
      </c>
      <c r="L52" s="112">
        <v>0.44097624000000002</v>
      </c>
      <c r="M52" s="111">
        <f>SUM(D52:L52)</f>
        <v>272088.25107356918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4211.7915050200018</v>
      </c>
      <c r="E53" s="112">
        <v>129.47196409999995</v>
      </c>
      <c r="F53" s="112">
        <v>46.914684600000001</v>
      </c>
      <c r="G53" s="112">
        <v>3.0639579400000003</v>
      </c>
      <c r="H53" s="112">
        <v>0</v>
      </c>
      <c r="I53" s="112">
        <v>0</v>
      </c>
      <c r="J53" s="112">
        <v>0</v>
      </c>
      <c r="K53" s="112">
        <v>4.727773169999999</v>
      </c>
      <c r="L53" s="112">
        <v>0.44188827000000003</v>
      </c>
      <c r="M53" s="111">
        <f>SUM(D53:L53)</f>
        <v>4396.4117731000024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131.52095120999999</v>
      </c>
      <c r="E54" s="125">
        <v>3.3260776399999998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134.84702884999999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M76"/>
  <sheetViews>
    <sheetView topLeftCell="A8" workbookViewId="0">
      <selection activeCell="B81" sqref="B81"/>
    </sheetView>
  </sheetViews>
  <sheetFormatPr defaultRowHeight="15" customHeight="1"/>
  <cols>
    <col min="1" max="1" width="12.7109375" style="474" bestFit="1" customWidth="1"/>
    <col min="2" max="2" width="37" style="466" customWidth="1"/>
    <col min="3" max="16384" width="9.140625" style="465"/>
  </cols>
  <sheetData>
    <row r="1" spans="1:13" ht="43.5" customHeight="1">
      <c r="A1" s="477" t="s">
        <v>786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</row>
    <row r="3" spans="1:13" ht="15" customHeight="1">
      <c r="A3" s="473" t="s">
        <v>285</v>
      </c>
      <c r="B3" s="472" t="s">
        <v>286</v>
      </c>
    </row>
    <row r="4" spans="1:13" ht="15" customHeight="1">
      <c r="A4" s="467">
        <v>0.8899645647635539</v>
      </c>
      <c r="B4" s="468" t="s">
        <v>292</v>
      </c>
    </row>
    <row r="5" spans="1:13" ht="15" customHeight="1">
      <c r="A5" s="467">
        <v>4.2957476094452891E-2</v>
      </c>
      <c r="B5" s="468" t="s">
        <v>300</v>
      </c>
    </row>
    <row r="6" spans="1:13" ht="15" customHeight="1">
      <c r="A6" s="467">
        <v>2.2353975613740425E-2</v>
      </c>
      <c r="B6" s="468" t="s">
        <v>656</v>
      </c>
    </row>
    <row r="7" spans="1:13" ht="15" customHeight="1">
      <c r="A7" s="467">
        <v>1.5368072877171688E-2</v>
      </c>
      <c r="B7" s="468" t="s">
        <v>657</v>
      </c>
    </row>
    <row r="8" spans="1:13" ht="15" customHeight="1">
      <c r="A8" s="467">
        <v>7.0354151077149981E-3</v>
      </c>
      <c r="B8" s="468" t="s">
        <v>658</v>
      </c>
    </row>
    <row r="9" spans="1:13" ht="15" customHeight="1">
      <c r="A9" s="467">
        <v>7.0069767449196657E-3</v>
      </c>
      <c r="B9" s="468" t="s">
        <v>326</v>
      </c>
    </row>
    <row r="10" spans="1:13" ht="15" customHeight="1">
      <c r="A10" s="467">
        <v>3.7533528927797249E-3</v>
      </c>
      <c r="B10" s="468" t="s">
        <v>659</v>
      </c>
    </row>
    <row r="11" spans="1:13" ht="15" customHeight="1">
      <c r="A11" s="467">
        <v>3.4093495169075839E-3</v>
      </c>
      <c r="B11" s="468" t="s">
        <v>317</v>
      </c>
    </row>
    <row r="12" spans="1:13" ht="15" customHeight="1">
      <c r="A12" s="467">
        <v>1.9554358440444044E-3</v>
      </c>
      <c r="B12" s="468" t="s">
        <v>660</v>
      </c>
    </row>
    <row r="13" spans="1:13" ht="15" customHeight="1">
      <c r="A13" s="467">
        <v>1.137475774058387E-3</v>
      </c>
      <c r="B13" s="468" t="s">
        <v>661</v>
      </c>
    </row>
    <row r="14" spans="1:13" ht="15" customHeight="1">
      <c r="A14" s="467">
        <v>8.1548589471831183E-4</v>
      </c>
      <c r="B14" s="468" t="s">
        <v>347</v>
      </c>
    </row>
    <row r="15" spans="1:13" ht="15" customHeight="1">
      <c r="A15" s="467">
        <v>5.2405658341975398E-4</v>
      </c>
      <c r="B15" s="468" t="s">
        <v>662</v>
      </c>
    </row>
    <row r="16" spans="1:13" ht="15" customHeight="1">
      <c r="A16" s="467">
        <v>4.1473826553364341E-4</v>
      </c>
      <c r="B16" s="468" t="s">
        <v>663</v>
      </c>
    </row>
    <row r="17" spans="1:2" ht="15" customHeight="1">
      <c r="A17" s="474">
        <v>3.8915162489296118E-4</v>
      </c>
      <c r="B17" s="466" t="s">
        <v>664</v>
      </c>
    </row>
    <row r="18" spans="1:2" ht="15" customHeight="1">
      <c r="A18" s="474">
        <v>3.6923448325419536E-4</v>
      </c>
      <c r="B18" s="466" t="s">
        <v>305</v>
      </c>
    </row>
    <row r="19" spans="1:2" ht="15" customHeight="1">
      <c r="A19" s="474">
        <v>3.2990299824987781E-4</v>
      </c>
      <c r="B19" s="466" t="s">
        <v>665</v>
      </c>
    </row>
    <row r="20" spans="1:2" ht="15" customHeight="1">
      <c r="A20" s="474">
        <v>2.7940556609139093E-4</v>
      </c>
      <c r="B20" s="466" t="s">
        <v>666</v>
      </c>
    </row>
    <row r="21" spans="1:2" ht="15" customHeight="1">
      <c r="A21" s="474">
        <v>2.3789322871822622E-4</v>
      </c>
      <c r="B21" s="466" t="s">
        <v>667</v>
      </c>
    </row>
    <row r="22" spans="1:2" ht="15" customHeight="1">
      <c r="A22" s="474">
        <v>2.3755844292600359E-4</v>
      </c>
      <c r="B22" s="466" t="s">
        <v>668</v>
      </c>
    </row>
    <row r="23" spans="1:2" ht="15" customHeight="1">
      <c r="A23" s="474">
        <v>2.0747305449031066E-4</v>
      </c>
      <c r="B23" s="466" t="s">
        <v>297</v>
      </c>
    </row>
    <row r="24" spans="1:2" ht="15" customHeight="1">
      <c r="A24" s="474">
        <v>1.9621860059478835E-4</v>
      </c>
      <c r="B24" s="466" t="s">
        <v>669</v>
      </c>
    </row>
    <row r="25" spans="1:2" ht="15" customHeight="1">
      <c r="A25" s="474">
        <v>1.2518062170672548E-4</v>
      </c>
      <c r="B25" s="466" t="s">
        <v>670</v>
      </c>
    </row>
    <row r="26" spans="1:2" ht="15" customHeight="1">
      <c r="A26" s="474">
        <v>9.2110507992779349E-5</v>
      </c>
      <c r="B26" s="466" t="s">
        <v>671</v>
      </c>
    </row>
    <row r="27" spans="1:2" ht="15" customHeight="1">
      <c r="A27" s="474">
        <v>9.1098074150136485E-5</v>
      </c>
      <c r="B27" s="466" t="s">
        <v>672</v>
      </c>
    </row>
    <row r="28" spans="1:2" ht="15" customHeight="1">
      <c r="A28" s="474">
        <v>7.3538261263179168E-5</v>
      </c>
      <c r="B28" s="466" t="s">
        <v>673</v>
      </c>
    </row>
    <row r="29" spans="1:2" ht="15" customHeight="1">
      <c r="A29" s="474">
        <v>6.6532548453035367E-5</v>
      </c>
      <c r="B29" s="466" t="s">
        <v>388</v>
      </c>
    </row>
    <row r="30" spans="1:2" ht="15" customHeight="1">
      <c r="A30" s="474">
        <v>6.4191886581124117E-5</v>
      </c>
      <c r="B30" s="466" t="s">
        <v>674</v>
      </c>
    </row>
    <row r="31" spans="1:2" ht="15" customHeight="1">
      <c r="A31" s="474">
        <v>5.3175909745473526E-5</v>
      </c>
      <c r="B31" s="466" t="s">
        <v>312</v>
      </c>
    </row>
    <row r="32" spans="1:2" ht="15" customHeight="1">
      <c r="A32" s="474">
        <v>5.2769862776995053E-5</v>
      </c>
      <c r="B32" s="466" t="s">
        <v>675</v>
      </c>
    </row>
    <row r="33" spans="1:2" ht="15" hidden="1" customHeight="1">
      <c r="A33" s="474">
        <v>3.8696831102725361E-5</v>
      </c>
      <c r="B33" s="466" t="s">
        <v>676</v>
      </c>
    </row>
    <row r="34" spans="1:2" ht="15" hidden="1" customHeight="1">
      <c r="A34" s="474">
        <v>3.4503709301911441E-5</v>
      </c>
      <c r="B34" s="466" t="s">
        <v>677</v>
      </c>
    </row>
    <row r="35" spans="1:2" ht="15" hidden="1" customHeight="1">
      <c r="A35" s="474">
        <v>3.1792655929602039E-5</v>
      </c>
      <c r="B35" s="466" t="s">
        <v>678</v>
      </c>
    </row>
    <row r="36" spans="1:2" ht="15" hidden="1" customHeight="1">
      <c r="A36" s="474">
        <v>3.0383002152546557E-5</v>
      </c>
      <c r="B36" s="466" t="s">
        <v>679</v>
      </c>
    </row>
    <row r="37" spans="1:2" ht="15" hidden="1" customHeight="1">
      <c r="A37" s="474">
        <v>2.687086165743562E-5</v>
      </c>
      <c r="B37" s="466" t="s">
        <v>680</v>
      </c>
    </row>
    <row r="38" spans="1:2" ht="15" hidden="1" customHeight="1">
      <c r="A38" s="474">
        <v>2.3722085708303553E-5</v>
      </c>
      <c r="B38" s="466" t="s">
        <v>681</v>
      </c>
    </row>
    <row r="39" spans="1:2" ht="15" hidden="1" customHeight="1">
      <c r="A39" s="474">
        <v>2.2195552388379975E-5</v>
      </c>
      <c r="B39" s="466" t="s">
        <v>682</v>
      </c>
    </row>
    <row r="40" spans="1:2" ht="15" hidden="1" customHeight="1">
      <c r="A40" s="474">
        <v>2.1628295781740396E-5</v>
      </c>
      <c r="B40" s="466" t="s">
        <v>683</v>
      </c>
    </row>
    <row r="41" spans="1:2" ht="15" hidden="1" customHeight="1">
      <c r="A41" s="474">
        <v>2.1333625086207527E-5</v>
      </c>
      <c r="B41" s="466" t="s">
        <v>684</v>
      </c>
    </row>
    <row r="42" spans="1:2" ht="15" hidden="1" customHeight="1">
      <c r="A42" s="474">
        <v>1.9053707604478733E-5</v>
      </c>
      <c r="B42" s="466" t="s">
        <v>685</v>
      </c>
    </row>
    <row r="43" spans="1:2" ht="15" hidden="1" customHeight="1">
      <c r="A43" s="474">
        <v>1.8283300672475217E-5</v>
      </c>
      <c r="B43" s="466" t="s">
        <v>686</v>
      </c>
    </row>
    <row r="44" spans="1:2" ht="15" hidden="1" customHeight="1">
      <c r="A44" s="474">
        <v>1.6509905337239717E-5</v>
      </c>
      <c r="B44" s="466" t="s">
        <v>687</v>
      </c>
    </row>
    <row r="45" spans="1:2" ht="15" hidden="1" customHeight="1">
      <c r="A45" s="474">
        <v>1.4970924250677825E-5</v>
      </c>
      <c r="B45" s="466" t="s">
        <v>688</v>
      </c>
    </row>
    <row r="46" spans="1:2" ht="15" hidden="1" customHeight="1">
      <c r="A46" s="474">
        <v>1.1038111983464478E-5</v>
      </c>
      <c r="B46" s="466" t="s">
        <v>689</v>
      </c>
    </row>
    <row r="47" spans="1:2" ht="15" hidden="1" customHeight="1">
      <c r="A47" s="474">
        <v>1.0859828059613656E-5</v>
      </c>
      <c r="B47" s="466" t="s">
        <v>690</v>
      </c>
    </row>
    <row r="48" spans="1:2" ht="15" hidden="1" customHeight="1">
      <c r="A48" s="474">
        <v>1.0367512667708708E-5</v>
      </c>
      <c r="B48" s="466" t="s">
        <v>691</v>
      </c>
    </row>
    <row r="49" spans="1:2" ht="15" hidden="1" customHeight="1">
      <c r="A49" s="474">
        <v>8.262064000915363E-6</v>
      </c>
      <c r="B49" s="466" t="s">
        <v>692</v>
      </c>
    </row>
    <row r="50" spans="1:2" ht="15" hidden="1" customHeight="1">
      <c r="A50" s="474">
        <v>7.9356956973449652E-6</v>
      </c>
      <c r="B50" s="466" t="s">
        <v>693</v>
      </c>
    </row>
    <row r="51" spans="1:2" ht="15" hidden="1" customHeight="1">
      <c r="A51" s="474">
        <v>7.4424921981187246E-6</v>
      </c>
      <c r="B51" s="466" t="s">
        <v>694</v>
      </c>
    </row>
    <row r="52" spans="1:2" ht="15" hidden="1" customHeight="1">
      <c r="A52" s="474">
        <v>6.5346510970429626E-6</v>
      </c>
      <c r="B52" s="466" t="s">
        <v>695</v>
      </c>
    </row>
    <row r="53" spans="1:2" ht="15" hidden="1" customHeight="1">
      <c r="A53" s="474">
        <v>5.7548879862297069E-6</v>
      </c>
      <c r="B53" s="466" t="s">
        <v>696</v>
      </c>
    </row>
    <row r="54" spans="1:2" ht="15" hidden="1" customHeight="1">
      <c r="A54" s="474">
        <v>5.2983966535712352E-6</v>
      </c>
      <c r="B54" s="466" t="s">
        <v>697</v>
      </c>
    </row>
    <row r="55" spans="1:2" ht="15" hidden="1" customHeight="1">
      <c r="A55" s="474">
        <v>5.2545698081211979E-6</v>
      </c>
      <c r="B55" s="466" t="s">
        <v>698</v>
      </c>
    </row>
    <row r="56" spans="1:2" ht="15" hidden="1" customHeight="1">
      <c r="A56" s="474">
        <v>4.6967380127511324E-6</v>
      </c>
      <c r="B56" s="466" t="s">
        <v>699</v>
      </c>
    </row>
    <row r="57" spans="1:2" ht="15" hidden="1" customHeight="1">
      <c r="A57" s="474">
        <v>4.6758167981407112E-6</v>
      </c>
      <c r="B57" s="466" t="s">
        <v>700</v>
      </c>
    </row>
    <row r="58" spans="1:2" ht="15" hidden="1" customHeight="1">
      <c r="A58" s="474">
        <v>4.33507907392022E-6</v>
      </c>
      <c r="B58" s="466" t="s">
        <v>701</v>
      </c>
    </row>
    <row r="59" spans="1:2" ht="15" hidden="1" customHeight="1">
      <c r="A59" s="474">
        <v>3.7654172589119442E-6</v>
      </c>
      <c r="B59" s="466" t="s">
        <v>702</v>
      </c>
    </row>
    <row r="60" spans="1:2" ht="15" hidden="1" customHeight="1">
      <c r="A60" s="474">
        <v>3.2631300259561271E-6</v>
      </c>
      <c r="B60" s="466" t="s">
        <v>703</v>
      </c>
    </row>
    <row r="61" spans="1:2" ht="15" hidden="1" customHeight="1">
      <c r="A61" s="474">
        <v>3.0104724904313407E-6</v>
      </c>
      <c r="B61" s="466" t="s">
        <v>704</v>
      </c>
    </row>
    <row r="62" spans="1:2" ht="15" hidden="1" customHeight="1">
      <c r="A62" s="474">
        <v>2.6735938196508371E-6</v>
      </c>
      <c r="B62" s="466" t="s">
        <v>705</v>
      </c>
    </row>
    <row r="63" spans="1:2" ht="15" hidden="1" customHeight="1">
      <c r="A63" s="474">
        <v>2.4244907433080826E-6</v>
      </c>
      <c r="B63" s="466" t="s">
        <v>706</v>
      </c>
    </row>
    <row r="64" spans="1:2" ht="15" hidden="1" customHeight="1">
      <c r="A64" s="474">
        <v>1.94726028327661E-6</v>
      </c>
      <c r="B64" s="466" t="s">
        <v>707</v>
      </c>
    </row>
    <row r="65" spans="1:2" ht="15" hidden="1" customHeight="1">
      <c r="A65" s="474">
        <v>1.5071374356722933E-6</v>
      </c>
      <c r="B65" s="466" t="s">
        <v>708</v>
      </c>
    </row>
    <row r="66" spans="1:2" ht="15" hidden="1" customHeight="1">
      <c r="A66" s="474">
        <v>1.4218153830941014E-6</v>
      </c>
      <c r="B66" s="466" t="s">
        <v>709</v>
      </c>
    </row>
    <row r="67" spans="1:2" ht="15" hidden="1" customHeight="1">
      <c r="A67" s="474">
        <v>1.2771642173638171E-6</v>
      </c>
      <c r="B67" s="466" t="s">
        <v>710</v>
      </c>
    </row>
    <row r="68" spans="1:2" ht="15" hidden="1" customHeight="1">
      <c r="A68" s="474">
        <v>1.1918965331050833E-6</v>
      </c>
      <c r="B68" s="466" t="s">
        <v>711</v>
      </c>
    </row>
    <row r="69" spans="1:2" ht="15" hidden="1" customHeight="1">
      <c r="A69" s="474">
        <v>9.6518711468853798E-7</v>
      </c>
      <c r="B69" s="466" t="s">
        <v>712</v>
      </c>
    </row>
    <row r="70" spans="1:2" ht="15" hidden="1" customHeight="1">
      <c r="A70" s="474">
        <v>8.2160713103436511E-7</v>
      </c>
      <c r="B70" s="466" t="s">
        <v>713</v>
      </c>
    </row>
    <row r="71" spans="1:2" ht="15" hidden="1" customHeight="1">
      <c r="A71" s="474">
        <v>5.4917675391924264E-7</v>
      </c>
      <c r="B71" s="466" t="s">
        <v>714</v>
      </c>
    </row>
    <row r="72" spans="1:2" ht="15" hidden="1" customHeight="1">
      <c r="A72" s="474">
        <v>3.8388175624572392E-7</v>
      </c>
      <c r="B72" s="466" t="s">
        <v>715</v>
      </c>
    </row>
    <row r="73" spans="1:2" ht="15" hidden="1" customHeight="1">
      <c r="A73" s="474">
        <v>2.7395197685294308E-7</v>
      </c>
      <c r="B73" s="466" t="s">
        <v>716</v>
      </c>
    </row>
    <row r="74" spans="1:2" ht="15" hidden="1" customHeight="1">
      <c r="A74" s="474">
        <v>1.3722591262353815E-7</v>
      </c>
      <c r="B74" s="466" t="s">
        <v>717</v>
      </c>
    </row>
    <row r="75" spans="1:2" ht="15" hidden="1" customHeight="1">
      <c r="A75" s="474">
        <v>1.1000971344066273E-7</v>
      </c>
      <c r="B75" s="466" t="s">
        <v>718</v>
      </c>
    </row>
    <row r="76" spans="1:2" ht="15" hidden="1" customHeight="1">
      <c r="A76" s="474">
        <v>5.4926650827911543E-8</v>
      </c>
      <c r="B76" s="466" t="s">
        <v>719</v>
      </c>
    </row>
  </sheetData>
  <mergeCells count="1">
    <mergeCell ref="A1:M1"/>
  </mergeCells>
  <phoneticPr fontId="86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18">
        <v>39337.386435185188</v>
      </c>
      <c r="B2" s="518"/>
      <c r="C2" s="518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17"/>
      <c r="C3" s="517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17"/>
      <c r="C5" s="517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17"/>
      <c r="C6" s="517"/>
      <c r="D6" s="140"/>
      <c r="E6" s="142"/>
      <c r="F6" s="142"/>
      <c r="G6" s="142"/>
      <c r="H6" s="147" t="str">
        <f>'A1'!I7</f>
        <v>Turnover in nominal or notional principal amounts in November 2009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17"/>
      <c r="C7" s="517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66412.684500600022</v>
      </c>
      <c r="E13" s="401">
        <f t="shared" si="0"/>
        <v>1257.2024504099998</v>
      </c>
      <c r="F13" s="401">
        <f t="shared" si="0"/>
        <v>7623.1798460300042</v>
      </c>
      <c r="G13" s="401">
        <f t="shared" si="0"/>
        <v>498.36024998999955</v>
      </c>
      <c r="H13" s="401">
        <f t="shared" si="0"/>
        <v>310.74442314000009</v>
      </c>
      <c r="I13" s="401">
        <f t="shared" si="0"/>
        <v>443.82054885000014</v>
      </c>
      <c r="J13" s="401">
        <f t="shared" si="0"/>
        <v>37.804541289999989</v>
      </c>
      <c r="K13" s="401">
        <f t="shared" si="0"/>
        <v>347.88558127999977</v>
      </c>
      <c r="L13" s="111">
        <f t="shared" ref="L13:L22" si="1">SUM(D13:K13)</f>
        <v>76931.682141590019</v>
      </c>
    </row>
    <row r="14" spans="1:17" s="14" customFormat="1" ht="18" customHeight="1">
      <c r="A14" s="30"/>
      <c r="B14" s="31" t="s">
        <v>15</v>
      </c>
      <c r="C14" s="31"/>
      <c r="D14" s="122">
        <v>12076.339043389993</v>
      </c>
      <c r="E14" s="122">
        <v>38.528019489999998</v>
      </c>
      <c r="F14" s="122">
        <v>699.60038047</v>
      </c>
      <c r="G14" s="122">
        <v>46.817709009999987</v>
      </c>
      <c r="H14" s="122">
        <v>69.878500459999984</v>
      </c>
      <c r="I14" s="122">
        <v>8.9369772800000007</v>
      </c>
      <c r="J14" s="122">
        <v>3.5160110000000001E-2</v>
      </c>
      <c r="K14" s="122">
        <v>70.583849659999927</v>
      </c>
      <c r="L14" s="111">
        <f t="shared" si="1"/>
        <v>13010.719639869991</v>
      </c>
    </row>
    <row r="15" spans="1:17" s="14" customFormat="1" ht="18" customHeight="1">
      <c r="A15" s="30"/>
      <c r="B15" s="31" t="s">
        <v>16</v>
      </c>
      <c r="C15" s="31"/>
      <c r="D15" s="111">
        <v>54336.345457210031</v>
      </c>
      <c r="E15" s="111">
        <v>1218.6744309199998</v>
      </c>
      <c r="F15" s="111">
        <v>6923.5794655600039</v>
      </c>
      <c r="G15" s="111">
        <v>451.54254097999956</v>
      </c>
      <c r="H15" s="111">
        <v>240.8659226800001</v>
      </c>
      <c r="I15" s="111">
        <v>434.88357157000013</v>
      </c>
      <c r="J15" s="111">
        <v>37.769381179999989</v>
      </c>
      <c r="K15" s="111">
        <v>277.30173161999983</v>
      </c>
      <c r="L15" s="111">
        <f t="shared" si="1"/>
        <v>63920.962501720031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21763.568158540045</v>
      </c>
      <c r="E16" s="401">
        <f t="shared" si="2"/>
        <v>416.38340908000009</v>
      </c>
      <c r="F16" s="401">
        <f t="shared" si="2"/>
        <v>3027.1385452599993</v>
      </c>
      <c r="G16" s="401">
        <f t="shared" si="2"/>
        <v>169.67569961999999</v>
      </c>
      <c r="H16" s="401">
        <f t="shared" si="2"/>
        <v>278.92042801999992</v>
      </c>
      <c r="I16" s="401">
        <f t="shared" si="2"/>
        <v>22.342836650000002</v>
      </c>
      <c r="J16" s="401">
        <f t="shared" si="2"/>
        <v>3.3658339599999993</v>
      </c>
      <c r="K16" s="401">
        <f t="shared" si="2"/>
        <v>404.71075722999996</v>
      </c>
      <c r="L16" s="111">
        <f t="shared" si="1"/>
        <v>26086.105668360047</v>
      </c>
    </row>
    <row r="17" spans="1:14" s="14" customFormat="1" ht="18" customHeight="1">
      <c r="A17" s="30"/>
      <c r="B17" s="31" t="s">
        <v>15</v>
      </c>
      <c r="C17" s="31"/>
      <c r="D17" s="122">
        <v>7609.6564850299937</v>
      </c>
      <c r="E17" s="122">
        <v>43.954255540000013</v>
      </c>
      <c r="F17" s="122">
        <v>215.05548380999991</v>
      </c>
      <c r="G17" s="122">
        <v>20.90014892000001</v>
      </c>
      <c r="H17" s="122">
        <v>0.22211529999999999</v>
      </c>
      <c r="I17" s="122">
        <v>8.6763499999999993E-3</v>
      </c>
      <c r="J17" s="122">
        <v>0</v>
      </c>
      <c r="K17" s="122">
        <v>0.63937100999999996</v>
      </c>
      <c r="L17" s="111">
        <f t="shared" si="1"/>
        <v>7890.4365359599942</v>
      </c>
    </row>
    <row r="18" spans="1:14" s="14" customFormat="1" ht="18" customHeight="1">
      <c r="A18" s="30"/>
      <c r="B18" s="31" t="s">
        <v>16</v>
      </c>
      <c r="C18" s="31"/>
      <c r="D18" s="111">
        <v>14153.911673510052</v>
      </c>
      <c r="E18" s="111">
        <v>372.42915354000007</v>
      </c>
      <c r="F18" s="111">
        <v>2812.0830614499996</v>
      </c>
      <c r="G18" s="111">
        <v>148.77555069999997</v>
      </c>
      <c r="H18" s="111">
        <v>278.69831271999993</v>
      </c>
      <c r="I18" s="111">
        <v>22.334160300000001</v>
      </c>
      <c r="J18" s="111">
        <v>3.3658339599999993</v>
      </c>
      <c r="K18" s="111">
        <v>404.07138621999997</v>
      </c>
      <c r="L18" s="111">
        <f t="shared" si="1"/>
        <v>18195.669132400053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52825.036819489957</v>
      </c>
      <c r="E19" s="401">
        <f t="shared" si="3"/>
        <v>533.99567021999985</v>
      </c>
      <c r="F19" s="401">
        <f t="shared" si="3"/>
        <v>7877.022317070001</v>
      </c>
      <c r="G19" s="401">
        <f t="shared" si="3"/>
        <v>105.40691989000005</v>
      </c>
      <c r="H19" s="401">
        <f t="shared" si="3"/>
        <v>117.23020814999998</v>
      </c>
      <c r="I19" s="401">
        <f t="shared" si="3"/>
        <v>358.46038198000025</v>
      </c>
      <c r="J19" s="401">
        <f t="shared" si="3"/>
        <v>13.190852659999999</v>
      </c>
      <c r="K19" s="401">
        <f t="shared" si="3"/>
        <v>61.67151471999999</v>
      </c>
      <c r="L19" s="111">
        <f t="shared" si="1"/>
        <v>61892.014684179965</v>
      </c>
    </row>
    <row r="20" spans="1:14" s="14" customFormat="1" ht="18" customHeight="1">
      <c r="A20" s="30"/>
      <c r="B20" s="31" t="s">
        <v>15</v>
      </c>
      <c r="C20" s="31"/>
      <c r="D20" s="122">
        <v>4544.8078207300041</v>
      </c>
      <c r="E20" s="122">
        <v>202.24575353999998</v>
      </c>
      <c r="F20" s="122">
        <v>1684.7655159899991</v>
      </c>
      <c r="G20" s="122">
        <v>79.38420421000005</v>
      </c>
      <c r="H20" s="122">
        <v>72.44145361999999</v>
      </c>
      <c r="I20" s="122">
        <v>321.28240467000023</v>
      </c>
      <c r="J20" s="122">
        <v>1.1567765799999996</v>
      </c>
      <c r="K20" s="122">
        <v>61.284767229999993</v>
      </c>
      <c r="L20" s="111">
        <f t="shared" si="1"/>
        <v>6967.3686965700053</v>
      </c>
    </row>
    <row r="21" spans="1:14" s="14" customFormat="1" ht="18" customHeight="1">
      <c r="A21" s="30"/>
      <c r="B21" s="31" t="s">
        <v>16</v>
      </c>
      <c r="C21" s="31"/>
      <c r="D21" s="111">
        <v>48280.228998759951</v>
      </c>
      <c r="E21" s="111">
        <v>331.7499166799999</v>
      </c>
      <c r="F21" s="111">
        <v>6192.2568010800014</v>
      </c>
      <c r="G21" s="111">
        <v>26.022715680000008</v>
      </c>
      <c r="H21" s="111">
        <v>44.788754529999984</v>
      </c>
      <c r="I21" s="111">
        <v>37.177977310000003</v>
      </c>
      <c r="J21" s="111">
        <v>12.03407608</v>
      </c>
      <c r="K21" s="111">
        <v>0.38674749000000003</v>
      </c>
      <c r="L21" s="111">
        <f t="shared" si="1"/>
        <v>54924.645987609954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141001.28947863</v>
      </c>
      <c r="E22" s="401">
        <f t="shared" si="4"/>
        <v>2207.5815297099998</v>
      </c>
      <c r="F22" s="401">
        <f t="shared" si="4"/>
        <v>18527.340708360003</v>
      </c>
      <c r="G22" s="401">
        <f t="shared" si="4"/>
        <v>773.44286949999957</v>
      </c>
      <c r="H22" s="401">
        <f t="shared" si="4"/>
        <v>706.89505930999997</v>
      </c>
      <c r="I22" s="401">
        <f t="shared" si="4"/>
        <v>824.62376748000042</v>
      </c>
      <c r="J22" s="401">
        <f t="shared" si="4"/>
        <v>54.361227909999982</v>
      </c>
      <c r="K22" s="401">
        <f t="shared" si="4"/>
        <v>814.26785322999967</v>
      </c>
      <c r="L22" s="111">
        <f t="shared" si="1"/>
        <v>164909.80249412998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144.05645008000002</v>
      </c>
      <c r="E25" s="401">
        <f t="shared" si="5"/>
        <v>243.95978606000003</v>
      </c>
      <c r="F25" s="401">
        <f t="shared" si="5"/>
        <v>1.35806809</v>
      </c>
      <c r="G25" s="401">
        <f t="shared" si="5"/>
        <v>0</v>
      </c>
      <c r="H25" s="401">
        <f t="shared" si="5"/>
        <v>0</v>
      </c>
      <c r="I25" s="401">
        <f t="shared" si="5"/>
        <v>0.31912714999999997</v>
      </c>
      <c r="J25" s="401">
        <f t="shared" si="5"/>
        <v>0.73143150000000001</v>
      </c>
      <c r="K25" s="401">
        <f t="shared" si="5"/>
        <v>0.77720056999999998</v>
      </c>
      <c r="L25" s="111">
        <f t="shared" ref="L25:L38" si="6">SUM(D25:K25)</f>
        <v>391.20206345000003</v>
      </c>
    </row>
    <row r="26" spans="1:14" s="14" customFormat="1" ht="18" customHeight="1">
      <c r="A26" s="30"/>
      <c r="B26" s="31" t="s">
        <v>15</v>
      </c>
      <c r="C26" s="12"/>
      <c r="D26" s="122">
        <v>3.03</v>
      </c>
      <c r="E26" s="122">
        <v>5.3001212500000001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11">
        <f t="shared" si="6"/>
        <v>8.3301212499999995</v>
      </c>
    </row>
    <row r="27" spans="1:14" s="14" customFormat="1" ht="18" customHeight="1">
      <c r="A27" s="30"/>
      <c r="B27" s="31" t="s">
        <v>16</v>
      </c>
      <c r="C27" s="31"/>
      <c r="D27" s="111">
        <v>141.02645008000002</v>
      </c>
      <c r="E27" s="111">
        <v>238.65966481000004</v>
      </c>
      <c r="F27" s="111">
        <v>1.35806809</v>
      </c>
      <c r="G27" s="111">
        <v>0</v>
      </c>
      <c r="H27" s="111">
        <v>0</v>
      </c>
      <c r="I27" s="111">
        <v>0.31912714999999997</v>
      </c>
      <c r="J27" s="111">
        <v>0.73143150000000001</v>
      </c>
      <c r="K27" s="111">
        <v>0.77720056999999998</v>
      </c>
      <c r="L27" s="111">
        <f t="shared" si="6"/>
        <v>382.87194220000003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1236.25921189</v>
      </c>
      <c r="E28" s="401">
        <f t="shared" si="7"/>
        <v>6.08514716</v>
      </c>
      <c r="F28" s="401">
        <f t="shared" si="7"/>
        <v>0.20799374000000001</v>
      </c>
      <c r="G28" s="401">
        <f t="shared" si="7"/>
        <v>0</v>
      </c>
      <c r="H28" s="401">
        <f t="shared" si="7"/>
        <v>0.99894872999999995</v>
      </c>
      <c r="I28" s="401">
        <f t="shared" si="7"/>
        <v>0</v>
      </c>
      <c r="J28" s="401">
        <f t="shared" si="7"/>
        <v>0</v>
      </c>
      <c r="K28" s="401">
        <f t="shared" si="7"/>
        <v>26.93891481</v>
      </c>
      <c r="L28" s="111">
        <f t="shared" si="6"/>
        <v>1270.4902163299996</v>
      </c>
    </row>
    <row r="29" spans="1:14" s="14" customFormat="1" ht="18" customHeight="1">
      <c r="A29" s="30"/>
      <c r="B29" s="31" t="s">
        <v>15</v>
      </c>
      <c r="C29" s="12"/>
      <c r="D29" s="122">
        <v>888.80422676000001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888.80422676000001</v>
      </c>
    </row>
    <row r="30" spans="1:14" s="14" customFormat="1" ht="18" customHeight="1">
      <c r="A30" s="30"/>
      <c r="B30" s="31" t="s">
        <v>16</v>
      </c>
      <c r="C30" s="31"/>
      <c r="D30" s="111">
        <v>347.45498513000001</v>
      </c>
      <c r="E30" s="111">
        <v>6.08514716</v>
      </c>
      <c r="F30" s="111">
        <v>0.20799374000000001</v>
      </c>
      <c r="G30" s="111">
        <v>0</v>
      </c>
      <c r="H30" s="111">
        <v>0.99894872999999995</v>
      </c>
      <c r="I30" s="111">
        <v>0</v>
      </c>
      <c r="J30" s="111">
        <v>0</v>
      </c>
      <c r="K30" s="111">
        <v>26.93891481</v>
      </c>
      <c r="L30" s="111">
        <f t="shared" si="6"/>
        <v>381.68598957000006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114.82713065000003</v>
      </c>
      <c r="E31" s="401">
        <f t="shared" si="8"/>
        <v>13.438039140000001</v>
      </c>
      <c r="F31" s="401">
        <f t="shared" si="8"/>
        <v>3.2965994599999999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0</v>
      </c>
      <c r="L31" s="111">
        <f t="shared" si="6"/>
        <v>131.56176925000003</v>
      </c>
    </row>
    <row r="32" spans="1:14" s="14" customFormat="1" ht="18" customHeight="1">
      <c r="A32" s="30"/>
      <c r="B32" s="31" t="s">
        <v>15</v>
      </c>
      <c r="C32" s="12"/>
      <c r="D32" s="122">
        <v>103.12787045000003</v>
      </c>
      <c r="E32" s="122">
        <v>0</v>
      </c>
      <c r="F32" s="122">
        <v>3.2965994599999999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106.42446991000003</v>
      </c>
    </row>
    <row r="33" spans="1:15" s="14" customFormat="1" ht="18" customHeight="1">
      <c r="A33" s="30"/>
      <c r="B33" s="31" t="s">
        <v>16</v>
      </c>
      <c r="C33" s="31"/>
      <c r="D33" s="111">
        <v>11.699260199999999</v>
      </c>
      <c r="E33" s="111">
        <v>13.438039140000001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f t="shared" si="6"/>
        <v>25.137299339999998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1495.1427926200001</v>
      </c>
      <c r="E34" s="401">
        <f t="shared" si="9"/>
        <v>263.48297236000002</v>
      </c>
      <c r="F34" s="401">
        <f t="shared" si="9"/>
        <v>4.8626612900000001</v>
      </c>
      <c r="G34" s="401">
        <f t="shared" si="9"/>
        <v>0</v>
      </c>
      <c r="H34" s="401">
        <f t="shared" si="9"/>
        <v>0.99894872999999995</v>
      </c>
      <c r="I34" s="401">
        <f t="shared" si="9"/>
        <v>0.31912714999999997</v>
      </c>
      <c r="J34" s="401">
        <f t="shared" si="9"/>
        <v>0.73143150000000001</v>
      </c>
      <c r="K34" s="401">
        <f t="shared" si="9"/>
        <v>27.716115380000002</v>
      </c>
      <c r="L34" s="111">
        <f t="shared" si="6"/>
        <v>1793.2540490300003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101.62166889000001</v>
      </c>
      <c r="E36" s="112">
        <v>164.71324085000003</v>
      </c>
      <c r="F36" s="112">
        <v>0</v>
      </c>
      <c r="G36" s="112">
        <v>0</v>
      </c>
      <c r="H36" s="112">
        <v>0.99894872999999995</v>
      </c>
      <c r="I36" s="112">
        <v>0</v>
      </c>
      <c r="J36" s="112">
        <v>0</v>
      </c>
      <c r="K36" s="112">
        <v>0.77720056999999998</v>
      </c>
      <c r="L36" s="111">
        <f t="shared" si="6"/>
        <v>268.11105904000004</v>
      </c>
    </row>
    <row r="37" spans="1:15" s="14" customFormat="1" ht="18" customHeight="1">
      <c r="A37" s="29"/>
      <c r="B37" s="12" t="s">
        <v>22</v>
      </c>
      <c r="C37" s="12"/>
      <c r="D37" s="112">
        <v>1386.1023287999994</v>
      </c>
      <c r="E37" s="112">
        <v>98.769731509999986</v>
      </c>
      <c r="F37" s="112">
        <v>4.8626612900000001</v>
      </c>
      <c r="G37" s="112">
        <v>0</v>
      </c>
      <c r="H37" s="112">
        <v>0</v>
      </c>
      <c r="I37" s="112">
        <v>0.31912714999999997</v>
      </c>
      <c r="J37" s="112">
        <v>0.73143150000000001</v>
      </c>
      <c r="K37" s="112">
        <v>3.9969148100000003</v>
      </c>
      <c r="L37" s="111">
        <f t="shared" si="6"/>
        <v>1494.7821950599994</v>
      </c>
    </row>
    <row r="38" spans="1:15" s="14" customFormat="1" ht="18" customHeight="1">
      <c r="A38" s="29"/>
      <c r="B38" s="12" t="s">
        <v>23</v>
      </c>
      <c r="C38" s="12"/>
      <c r="D38" s="112">
        <v>7.4187949399999997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22.942</v>
      </c>
      <c r="L38" s="111">
        <f t="shared" si="6"/>
        <v>30.360794939999998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82090.735332649885</v>
      </c>
      <c r="E41" s="401">
        <f t="shared" si="10"/>
        <v>1709.2903684300018</v>
      </c>
      <c r="F41" s="401">
        <f t="shared" si="10"/>
        <v>4113.3461603900005</v>
      </c>
      <c r="G41" s="401">
        <f t="shared" si="10"/>
        <v>2056.7538368800001</v>
      </c>
      <c r="H41" s="401">
        <f t="shared" si="10"/>
        <v>198.36321701</v>
      </c>
      <c r="I41" s="401">
        <f t="shared" si="10"/>
        <v>262.29794632000011</v>
      </c>
      <c r="J41" s="401">
        <f t="shared" si="10"/>
        <v>230.62254992000001</v>
      </c>
      <c r="K41" s="401">
        <f t="shared" si="10"/>
        <v>759.98045106999894</v>
      </c>
      <c r="L41" s="111">
        <f t="shared" ref="L41:L50" si="11">SUM(D41:K41)</f>
        <v>91421.389862669894</v>
      </c>
    </row>
    <row r="42" spans="1:15" s="14" customFormat="1" ht="18" customHeight="1">
      <c r="A42" s="30"/>
      <c r="B42" s="31" t="s">
        <v>15</v>
      </c>
      <c r="C42" s="31"/>
      <c r="D42" s="122">
        <v>22993.428956369931</v>
      </c>
      <c r="E42" s="122">
        <v>91.653368610000058</v>
      </c>
      <c r="F42" s="122">
        <v>666.85409705999996</v>
      </c>
      <c r="G42" s="122">
        <v>52.53428731999999</v>
      </c>
      <c r="H42" s="122">
        <v>20.957207819999997</v>
      </c>
      <c r="I42" s="122">
        <v>11.373924300000002</v>
      </c>
      <c r="J42" s="122">
        <v>0</v>
      </c>
      <c r="K42" s="122">
        <v>172.78533876000006</v>
      </c>
      <c r="L42" s="111">
        <f t="shared" si="11"/>
        <v>24009.587180239934</v>
      </c>
    </row>
    <row r="43" spans="1:15" s="14" customFormat="1" ht="18" customHeight="1">
      <c r="A43" s="30"/>
      <c r="B43" s="31" t="s">
        <v>16</v>
      </c>
      <c r="C43" s="31"/>
      <c r="D43" s="111">
        <v>59097.306376279957</v>
      </c>
      <c r="E43" s="111">
        <v>1617.6369998200016</v>
      </c>
      <c r="F43" s="111">
        <v>3446.4920633300003</v>
      </c>
      <c r="G43" s="111">
        <v>2004.2195495599999</v>
      </c>
      <c r="H43" s="111">
        <v>177.40600918999999</v>
      </c>
      <c r="I43" s="111">
        <v>250.92402202000011</v>
      </c>
      <c r="J43" s="111">
        <v>230.62254992000001</v>
      </c>
      <c r="K43" s="111">
        <v>587.19511230999888</v>
      </c>
      <c r="L43" s="111">
        <f t="shared" si="11"/>
        <v>67411.80268242996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45885.498645359941</v>
      </c>
      <c r="E44" s="401">
        <f t="shared" si="12"/>
        <v>2006.0531923400006</v>
      </c>
      <c r="F44" s="401">
        <f t="shared" si="12"/>
        <v>4657.6035600799996</v>
      </c>
      <c r="G44" s="401">
        <f t="shared" si="12"/>
        <v>1304.9378585400004</v>
      </c>
      <c r="H44" s="401">
        <f t="shared" si="12"/>
        <v>203.05438557999997</v>
      </c>
      <c r="I44" s="401">
        <f t="shared" si="12"/>
        <v>150.82651322000001</v>
      </c>
      <c r="J44" s="401">
        <f t="shared" si="12"/>
        <v>18.128779300000001</v>
      </c>
      <c r="K44" s="401">
        <f t="shared" si="12"/>
        <v>760.03498774000025</v>
      </c>
      <c r="L44" s="111">
        <f t="shared" si="11"/>
        <v>54986.137922159942</v>
      </c>
    </row>
    <row r="45" spans="1:15" s="14" customFormat="1" ht="18" customHeight="1">
      <c r="A45" s="30"/>
      <c r="B45" s="31" t="s">
        <v>15</v>
      </c>
      <c r="C45" s="31"/>
      <c r="D45" s="122">
        <v>14179.174586759988</v>
      </c>
      <c r="E45" s="122">
        <v>192.91945906000001</v>
      </c>
      <c r="F45" s="122">
        <v>192.5298425</v>
      </c>
      <c r="G45" s="122">
        <v>327.54619575999999</v>
      </c>
      <c r="H45" s="122">
        <v>0</v>
      </c>
      <c r="I45" s="122">
        <v>0</v>
      </c>
      <c r="J45" s="122">
        <v>0</v>
      </c>
      <c r="K45" s="122">
        <v>0</v>
      </c>
      <c r="L45" s="111">
        <f t="shared" si="11"/>
        <v>14892.170084079988</v>
      </c>
    </row>
    <row r="46" spans="1:15" s="14" customFormat="1" ht="18" customHeight="1">
      <c r="A46" s="30"/>
      <c r="B46" s="31" t="s">
        <v>16</v>
      </c>
      <c r="C46" s="31"/>
      <c r="D46" s="111">
        <v>31706.324058599952</v>
      </c>
      <c r="E46" s="111">
        <v>1813.1337332800006</v>
      </c>
      <c r="F46" s="111">
        <v>4465.0737175799995</v>
      </c>
      <c r="G46" s="111">
        <v>977.39166278000039</v>
      </c>
      <c r="H46" s="111">
        <v>203.05438557999997</v>
      </c>
      <c r="I46" s="111">
        <v>150.82651322000001</v>
      </c>
      <c r="J46" s="111">
        <v>18.128779300000001</v>
      </c>
      <c r="K46" s="111">
        <v>760.03498774000025</v>
      </c>
      <c r="L46" s="111">
        <f t="shared" si="11"/>
        <v>40093.96783807996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12456.397064229997</v>
      </c>
      <c r="E47" s="401">
        <f t="shared" si="13"/>
        <v>244.90931868999996</v>
      </c>
      <c r="F47" s="401">
        <f t="shared" si="13"/>
        <v>610.32121502000007</v>
      </c>
      <c r="G47" s="401">
        <f t="shared" si="13"/>
        <v>105.35132339000002</v>
      </c>
      <c r="H47" s="401">
        <f t="shared" si="13"/>
        <v>81.612911209999965</v>
      </c>
      <c r="I47" s="401">
        <f t="shared" si="13"/>
        <v>146.26131557999997</v>
      </c>
      <c r="J47" s="401">
        <f t="shared" si="13"/>
        <v>0</v>
      </c>
      <c r="K47" s="401">
        <f t="shared" si="13"/>
        <v>47.614890020000033</v>
      </c>
      <c r="L47" s="111">
        <f t="shared" si="11"/>
        <v>13692.468038139998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1113.5584519099998</v>
      </c>
      <c r="E48" s="122">
        <v>120.94987520999997</v>
      </c>
      <c r="F48" s="122">
        <v>451.19650218000015</v>
      </c>
      <c r="G48" s="122">
        <v>58.255455190000013</v>
      </c>
      <c r="H48" s="122">
        <v>81.413794549999963</v>
      </c>
      <c r="I48" s="122">
        <v>144.00387987999997</v>
      </c>
      <c r="J48" s="122">
        <v>0</v>
      </c>
      <c r="K48" s="122">
        <v>47.614890020000033</v>
      </c>
      <c r="L48" s="111">
        <f t="shared" si="11"/>
        <v>2016.9928489399999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11342.838612319998</v>
      </c>
      <c r="E49" s="111">
        <v>123.95944347999999</v>
      </c>
      <c r="F49" s="111">
        <v>159.12471283999989</v>
      </c>
      <c r="G49" s="111">
        <v>47.095868200000005</v>
      </c>
      <c r="H49" s="111">
        <v>0.19911666</v>
      </c>
      <c r="I49" s="111">
        <v>2.2574356999999998</v>
      </c>
      <c r="J49" s="111">
        <v>0</v>
      </c>
      <c r="K49" s="111">
        <v>0</v>
      </c>
      <c r="L49" s="111">
        <f t="shared" si="11"/>
        <v>11675.475189199997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140432.63104223984</v>
      </c>
      <c r="E50" s="401">
        <f t="shared" si="14"/>
        <v>3960.2528794600021</v>
      </c>
      <c r="F50" s="401">
        <f t="shared" si="14"/>
        <v>9381.2709354899998</v>
      </c>
      <c r="G50" s="401">
        <f t="shared" si="14"/>
        <v>3467.0430188100008</v>
      </c>
      <c r="H50" s="401">
        <f t="shared" si="14"/>
        <v>483.03051379999988</v>
      </c>
      <c r="I50" s="401">
        <f t="shared" si="14"/>
        <v>559.38577512000006</v>
      </c>
      <c r="J50" s="401">
        <f t="shared" si="14"/>
        <v>248.75132922</v>
      </c>
      <c r="K50" s="401">
        <f t="shared" si="14"/>
        <v>1567.6303288299991</v>
      </c>
      <c r="L50" s="111">
        <f t="shared" si="11"/>
        <v>160099.99582296985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132537.52645677974</v>
      </c>
      <c r="E52" s="112">
        <v>3892.2022407599979</v>
      </c>
      <c r="F52" s="112">
        <v>8847.717968840001</v>
      </c>
      <c r="G52" s="112">
        <v>2772.4972083599928</v>
      </c>
      <c r="H52" s="112">
        <v>482.52819415000005</v>
      </c>
      <c r="I52" s="112">
        <v>559.3857751200004</v>
      </c>
      <c r="J52" s="112">
        <v>242.82643899999994</v>
      </c>
      <c r="K52" s="112">
        <v>1548.1419836699986</v>
      </c>
      <c r="L52" s="111">
        <f>SUM(D52:K52)</f>
        <v>150882.82626667977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7886.3652415000033</v>
      </c>
      <c r="E53" s="112">
        <v>68.050638699999993</v>
      </c>
      <c r="F53" s="112">
        <v>533.55296665999992</v>
      </c>
      <c r="G53" s="112">
        <v>694.54581045000009</v>
      </c>
      <c r="H53" s="112">
        <v>0.50231965000000001</v>
      </c>
      <c r="I53" s="112">
        <v>0</v>
      </c>
      <c r="J53" s="112">
        <v>5.92489022</v>
      </c>
      <c r="K53" s="112">
        <v>19.488345159999998</v>
      </c>
      <c r="L53" s="111">
        <f>SUM(D53:K53)</f>
        <v>9208.430212340003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8.7393439799999992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8.7393439799999992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18">
        <v>39337.364062499997</v>
      </c>
      <c r="B2" s="519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November 2009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153.36061519999998</v>
      </c>
      <c r="E13" s="401">
        <f t="shared" si="0"/>
        <v>530.00610305999999</v>
      </c>
      <c r="F13" s="401">
        <f t="shared" si="0"/>
        <v>215.05946517000001</v>
      </c>
      <c r="G13" s="401">
        <f t="shared" si="0"/>
        <v>5.4558962100000006</v>
      </c>
      <c r="H13" s="401">
        <f t="shared" si="0"/>
        <v>0.55469371000000001</v>
      </c>
      <c r="I13" s="401">
        <f t="shared" si="0"/>
        <v>20.33209218</v>
      </c>
      <c r="J13" s="401">
        <f t="shared" si="0"/>
        <v>39.553953239999998</v>
      </c>
      <c r="K13" s="401">
        <f t="shared" ref="K13:K21" si="1">SUM(D13:J13)</f>
        <v>964.32281877000014</v>
      </c>
      <c r="L13" s="402">
        <f t="shared" si="0"/>
        <v>193.9246834999999</v>
      </c>
      <c r="M13" s="401">
        <f t="shared" si="0"/>
        <v>255531.84702081591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20.326569290000005</v>
      </c>
      <c r="E14" s="122">
        <v>142.67981934999997</v>
      </c>
      <c r="F14" s="122">
        <v>6.7490839900000008</v>
      </c>
      <c r="G14" s="122">
        <v>0</v>
      </c>
      <c r="H14" s="122">
        <v>0</v>
      </c>
      <c r="I14" s="122">
        <v>0</v>
      </c>
      <c r="J14" s="122">
        <v>14.930340920000001</v>
      </c>
      <c r="K14" s="122">
        <f t="shared" si="1"/>
        <v>184.68581354999998</v>
      </c>
      <c r="L14" s="388">
        <v>42.962011530000005</v>
      </c>
      <c r="M14" s="122">
        <f>L14+K14+'A2'!L14+'A1'!M14</f>
        <v>158925.23133688589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133.03404590999997</v>
      </c>
      <c r="E15" s="111">
        <v>387.32628371000004</v>
      </c>
      <c r="F15" s="111">
        <v>208.31038118000001</v>
      </c>
      <c r="G15" s="111">
        <v>5.4558962100000006</v>
      </c>
      <c r="H15" s="111">
        <v>0.55469371000000001</v>
      </c>
      <c r="I15" s="111">
        <v>20.33209218</v>
      </c>
      <c r="J15" s="111">
        <v>24.623612319999999</v>
      </c>
      <c r="K15" s="111">
        <f t="shared" si="1"/>
        <v>779.63700522000011</v>
      </c>
      <c r="L15" s="388">
        <v>150.96267196999989</v>
      </c>
      <c r="M15" s="122">
        <f>L15+K15+'A2'!L15+'A1'!M15</f>
        <v>96606.615683930024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204.23983263999997</v>
      </c>
      <c r="E16" s="401">
        <f t="shared" si="2"/>
        <v>465.14384075000009</v>
      </c>
      <c r="F16" s="401">
        <f t="shared" si="2"/>
        <v>105.95108251000001</v>
      </c>
      <c r="G16" s="401">
        <f t="shared" si="2"/>
        <v>96.41165543999999</v>
      </c>
      <c r="H16" s="401">
        <f t="shared" si="2"/>
        <v>0</v>
      </c>
      <c r="I16" s="401">
        <f t="shared" si="2"/>
        <v>6.0110535699999996</v>
      </c>
      <c r="J16" s="401">
        <f t="shared" si="2"/>
        <v>4.5611492799999995</v>
      </c>
      <c r="K16" s="401">
        <f t="shared" si="1"/>
        <v>882.31861418999995</v>
      </c>
      <c r="L16" s="401">
        <f t="shared" si="2"/>
        <v>263.62212957499997</v>
      </c>
      <c r="M16" s="401">
        <f t="shared" si="2"/>
        <v>99978.771393105082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10.55121443</v>
      </c>
      <c r="E17" s="122">
        <v>43.451520090000002</v>
      </c>
      <c r="F17" s="122">
        <v>1.2029747000000002</v>
      </c>
      <c r="G17" s="122">
        <v>0</v>
      </c>
      <c r="H17" s="122">
        <v>0</v>
      </c>
      <c r="I17" s="122">
        <v>0</v>
      </c>
      <c r="J17" s="122">
        <v>0.20698228000000002</v>
      </c>
      <c r="K17" s="122">
        <f t="shared" si="1"/>
        <v>55.412691500000001</v>
      </c>
      <c r="L17" s="388">
        <v>0.70304360999999982</v>
      </c>
      <c r="M17" s="122">
        <f>L17+K17+'A2'!L17+'A1'!M17</f>
        <v>58289.943394300055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193.68861820999999</v>
      </c>
      <c r="E18" s="111">
        <v>421.69232066000006</v>
      </c>
      <c r="F18" s="111">
        <v>104.74810781000001</v>
      </c>
      <c r="G18" s="111">
        <v>96.41165543999999</v>
      </c>
      <c r="H18" s="111">
        <v>0</v>
      </c>
      <c r="I18" s="111">
        <v>6.0110535699999996</v>
      </c>
      <c r="J18" s="111">
        <v>4.3541669999999995</v>
      </c>
      <c r="K18" s="111">
        <f t="shared" si="1"/>
        <v>826.9059226899999</v>
      </c>
      <c r="L18" s="388">
        <v>262.91908596499997</v>
      </c>
      <c r="M18" s="122">
        <f>L18+K18+'A2'!L18+'A1'!M18</f>
        <v>41688.827998805027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330.33916615999993</v>
      </c>
      <c r="E19" s="401">
        <f t="shared" si="3"/>
        <v>459.11094403000016</v>
      </c>
      <c r="F19" s="401">
        <f t="shared" si="3"/>
        <v>110.19291247000001</v>
      </c>
      <c r="G19" s="401">
        <f t="shared" si="3"/>
        <v>204.30302712999998</v>
      </c>
      <c r="H19" s="401">
        <f t="shared" si="3"/>
        <v>6.0320120000000005E-2</v>
      </c>
      <c r="I19" s="401">
        <f t="shared" si="3"/>
        <v>2.1252920299999998</v>
      </c>
      <c r="J19" s="401">
        <f t="shared" si="3"/>
        <v>1.0696291199999999</v>
      </c>
      <c r="K19" s="401">
        <f t="shared" si="1"/>
        <v>1107.2012910599999</v>
      </c>
      <c r="L19" s="401">
        <f t="shared" si="3"/>
        <v>49.720413554999993</v>
      </c>
      <c r="M19" s="401">
        <f t="shared" si="3"/>
        <v>231440.50564911473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317.89079186999993</v>
      </c>
      <c r="E20" s="122">
        <v>129.92371932</v>
      </c>
      <c r="F20" s="122">
        <v>67.008358340000015</v>
      </c>
      <c r="G20" s="122">
        <v>204.30302712999998</v>
      </c>
      <c r="H20" s="122">
        <v>6.0320120000000005E-2</v>
      </c>
      <c r="I20" s="122">
        <v>2.1185654599999997</v>
      </c>
      <c r="J20" s="122">
        <v>1.06799333</v>
      </c>
      <c r="K20" s="122">
        <f t="shared" si="1"/>
        <v>722.37277556999993</v>
      </c>
      <c r="L20" s="388">
        <v>46.908954974999993</v>
      </c>
      <c r="M20" s="122">
        <f>L20+K20+'A2'!L20+'A1'!M20</f>
        <v>49367.742672984947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12.448374289999999</v>
      </c>
      <c r="E21" s="111">
        <v>329.18722471000012</v>
      </c>
      <c r="F21" s="111">
        <v>43.184554130000002</v>
      </c>
      <c r="G21" s="111">
        <v>0</v>
      </c>
      <c r="H21" s="111">
        <v>0</v>
      </c>
      <c r="I21" s="111">
        <v>6.7265699999999994E-3</v>
      </c>
      <c r="J21" s="111">
        <v>1.63579E-3</v>
      </c>
      <c r="K21" s="111">
        <f t="shared" si="1"/>
        <v>384.82851549000014</v>
      </c>
      <c r="L21" s="388">
        <v>2.81145858</v>
      </c>
      <c r="M21" s="122">
        <f>L21+K21+'A2'!L21+'A1'!M21</f>
        <v>182072.76297612977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687.93961399999989</v>
      </c>
      <c r="E22" s="401">
        <f t="shared" si="4"/>
        <v>1454.2608878400001</v>
      </c>
      <c r="F22" s="401">
        <f t="shared" si="4"/>
        <v>431.20346015000001</v>
      </c>
      <c r="G22" s="401">
        <f t="shared" si="4"/>
        <v>306.17057877999997</v>
      </c>
      <c r="H22" s="401">
        <f t="shared" si="4"/>
        <v>0.61501382999999998</v>
      </c>
      <c r="I22" s="401">
        <f t="shared" si="4"/>
        <v>28.468437779999999</v>
      </c>
      <c r="J22" s="401">
        <f t="shared" si="4"/>
        <v>45.184731639999995</v>
      </c>
      <c r="K22" s="401">
        <f t="shared" si="4"/>
        <v>2953.8427240199999</v>
      </c>
      <c r="L22" s="401">
        <f t="shared" si="4"/>
        <v>507.26722662999987</v>
      </c>
      <c r="M22" s="401">
        <f t="shared" si="4"/>
        <v>586951.12406303571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7.0746934500000007</v>
      </c>
      <c r="E25" s="401">
        <f t="shared" si="5"/>
        <v>0</v>
      </c>
      <c r="F25" s="401">
        <f t="shared" si="5"/>
        <v>2.9920424899999998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10.066735940000001</v>
      </c>
      <c r="L25" s="401">
        <f t="shared" si="5"/>
        <v>0.38860028499999999</v>
      </c>
      <c r="M25" s="401">
        <f t="shared" si="5"/>
        <v>2860.8276505150002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7.4400419999999995E-2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7.4400419999999995E-2</v>
      </c>
      <c r="L26" s="388">
        <v>0</v>
      </c>
      <c r="M26" s="122">
        <f>L26+K26+'A2'!L26+'A1'!M26</f>
        <v>210.98128957999998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7.0002930300000008</v>
      </c>
      <c r="E27" s="111">
        <v>0</v>
      </c>
      <c r="F27" s="111">
        <v>2.9920424899999998</v>
      </c>
      <c r="G27" s="111">
        <v>0</v>
      </c>
      <c r="H27" s="111">
        <v>0</v>
      </c>
      <c r="I27" s="111">
        <v>0</v>
      </c>
      <c r="J27" s="111">
        <v>0</v>
      </c>
      <c r="K27" s="122">
        <f t="shared" si="6"/>
        <v>9.992335520000001</v>
      </c>
      <c r="L27" s="388">
        <v>0.38860028499999999</v>
      </c>
      <c r="M27" s="122">
        <f>L27+K27+'A2'!L27+'A1'!M27</f>
        <v>2649.8463609350001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26.902352179999998</v>
      </c>
      <c r="E28" s="401">
        <f t="shared" si="7"/>
        <v>0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6"/>
        <v>26.902352179999998</v>
      </c>
      <c r="L28" s="401">
        <f t="shared" si="7"/>
        <v>13.469457405000002</v>
      </c>
      <c r="M28" s="401">
        <f t="shared" si="7"/>
        <v>4740.8293560850007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0.14880083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0.14880083</v>
      </c>
      <c r="L29" s="388">
        <v>0</v>
      </c>
      <c r="M29" s="122">
        <f>L29+K29+'A2'!L29+'A1'!M29</f>
        <v>3022.4307229300007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26.753551349999999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>
        <f t="shared" si="6"/>
        <v>26.753551349999999</v>
      </c>
      <c r="L30" s="388">
        <v>13.469457405000002</v>
      </c>
      <c r="M30" s="122">
        <f>L30+K30+'A2'!L30+'A1'!M30</f>
        <v>1718.3986331550002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0.77225135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0.77225135</v>
      </c>
      <c r="L31" s="401">
        <f t="shared" si="8"/>
        <v>0</v>
      </c>
      <c r="M31" s="401">
        <f t="shared" si="8"/>
        <v>1776.3434079400004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0</v>
      </c>
      <c r="M32" s="122">
        <f>L32+K32+'A2'!L32+'A1'!M32</f>
        <v>955.85057201000041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0.77225135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0.77225135</v>
      </c>
      <c r="L33" s="388">
        <v>0</v>
      </c>
      <c r="M33" s="122">
        <f>L33+K33+'A2'!L33+'A1'!M33</f>
        <v>820.49283593000007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34.749296979999997</v>
      </c>
      <c r="E34" s="401">
        <f t="shared" si="9"/>
        <v>0</v>
      </c>
      <c r="F34" s="401">
        <f t="shared" si="9"/>
        <v>2.9920424899999998</v>
      </c>
      <c r="G34" s="401">
        <f t="shared" si="9"/>
        <v>0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37.74133947</v>
      </c>
      <c r="L34" s="401">
        <f t="shared" si="9"/>
        <v>13.858057690000003</v>
      </c>
      <c r="M34" s="401">
        <f t="shared" si="9"/>
        <v>9378.0004145400017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34.749296980000004</v>
      </c>
      <c r="E36" s="112">
        <v>0</v>
      </c>
      <c r="F36" s="112">
        <v>2.9920424899999998</v>
      </c>
      <c r="G36" s="112">
        <v>0</v>
      </c>
      <c r="H36" s="112">
        <v>0</v>
      </c>
      <c r="I36" s="112">
        <v>0</v>
      </c>
      <c r="J36" s="122">
        <v>0</v>
      </c>
      <c r="K36" s="122">
        <f>SUM(D36:J36)</f>
        <v>37.741339470000007</v>
      </c>
      <c r="L36" s="392">
        <v>0.38860028499999999</v>
      </c>
      <c r="M36" s="122">
        <f>L36+K36+'A2'!L36+'A1'!M36</f>
        <v>966.28508889500017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22">
        <v>0</v>
      </c>
      <c r="K37" s="122">
        <f>SUM(D37:J37)</f>
        <v>0</v>
      </c>
      <c r="L37" s="392">
        <v>1.9984574050000001</v>
      </c>
      <c r="M37" s="122">
        <f>L37+K37+'A2'!L37+'A1'!M37</f>
        <v>7445.1555616150008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11.471</v>
      </c>
      <c r="M38" s="122">
        <f>L38+K38+'A2'!L38+'A1'!M38</f>
        <v>966.55976401999999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47.620794410000002</v>
      </c>
      <c r="E41" s="401">
        <f t="shared" si="10"/>
        <v>111.40932758</v>
      </c>
      <c r="F41" s="401">
        <f t="shared" si="10"/>
        <v>465.17270878999994</v>
      </c>
      <c r="G41" s="401">
        <f t="shared" si="10"/>
        <v>9.8570335599999996</v>
      </c>
      <c r="H41" s="401">
        <f t="shared" si="10"/>
        <v>0.91624133000000008</v>
      </c>
      <c r="I41" s="401">
        <f t="shared" si="10"/>
        <v>0</v>
      </c>
      <c r="J41" s="401">
        <f t="shared" si="10"/>
        <v>89.748712179999998</v>
      </c>
      <c r="K41" s="401">
        <f t="shared" ref="K41:K49" si="11">SUM(D41:J41)</f>
        <v>724.72481784999991</v>
      </c>
      <c r="L41" s="401">
        <f t="shared" si="10"/>
        <v>424.8645816250002</v>
      </c>
      <c r="M41" s="401">
        <f t="shared" si="10"/>
        <v>289172.97348168475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1.2667074100000002</v>
      </c>
      <c r="E42" s="122">
        <v>58.281958340000003</v>
      </c>
      <c r="F42" s="122">
        <v>11.886511520000001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71.435177270000011</v>
      </c>
      <c r="L42" s="388">
        <v>86.392669379999987</v>
      </c>
      <c r="M42" s="122">
        <f>L42+K42+'A2'!L42+'A1'!M42</f>
        <v>144969.13776790962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46.354087</v>
      </c>
      <c r="E43" s="111">
        <v>53.127369239999993</v>
      </c>
      <c r="F43" s="111">
        <v>453.28619726999995</v>
      </c>
      <c r="G43" s="111">
        <v>9.8570335599999996</v>
      </c>
      <c r="H43" s="111">
        <v>0.91624133000000008</v>
      </c>
      <c r="I43" s="111">
        <v>0</v>
      </c>
      <c r="J43" s="111">
        <v>89.748712179999998</v>
      </c>
      <c r="K43" s="122">
        <f t="shared" si="11"/>
        <v>653.28964057999997</v>
      </c>
      <c r="L43" s="388">
        <v>338.47191224500023</v>
      </c>
      <c r="M43" s="122">
        <f>L43+K43+'A2'!L43+'A1'!M43</f>
        <v>144203.83571377513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14.25527658</v>
      </c>
      <c r="E44" s="401">
        <f t="shared" si="12"/>
        <v>49.064404539999991</v>
      </c>
      <c r="F44" s="401">
        <f t="shared" si="12"/>
        <v>472.53143724000012</v>
      </c>
      <c r="G44" s="401">
        <f t="shared" si="12"/>
        <v>5.40353818</v>
      </c>
      <c r="H44" s="401">
        <f t="shared" si="12"/>
        <v>0</v>
      </c>
      <c r="I44" s="401">
        <f t="shared" si="12"/>
        <v>0</v>
      </c>
      <c r="J44" s="401">
        <f t="shared" si="12"/>
        <v>0.51008257999999995</v>
      </c>
      <c r="K44" s="401">
        <f t="shared" si="11"/>
        <v>541.76473912000017</v>
      </c>
      <c r="L44" s="401">
        <f t="shared" si="12"/>
        <v>380.71396740999984</v>
      </c>
      <c r="M44" s="401">
        <f t="shared" si="12"/>
        <v>116947.20425465991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14.25527658</v>
      </c>
      <c r="E45" s="122">
        <v>12.4945278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26.74980438</v>
      </c>
      <c r="L45" s="388">
        <v>0</v>
      </c>
      <c r="M45" s="122">
        <f>L45+K45+'A2'!L45+'A1'!M45</f>
        <v>58908.730293559936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0</v>
      </c>
      <c r="E46" s="111">
        <v>36.569876739999991</v>
      </c>
      <c r="F46" s="111">
        <v>472.53143724000012</v>
      </c>
      <c r="G46" s="111">
        <v>5.40353818</v>
      </c>
      <c r="H46" s="111">
        <v>0</v>
      </c>
      <c r="I46" s="111">
        <v>0</v>
      </c>
      <c r="J46" s="111">
        <v>0.51008257999999995</v>
      </c>
      <c r="K46" s="122">
        <f t="shared" si="11"/>
        <v>515.01493474000017</v>
      </c>
      <c r="L46" s="388">
        <v>380.71396740999984</v>
      </c>
      <c r="M46" s="122">
        <f>L46+K46+'A2'!L46+'A1'!M46</f>
        <v>58038.473961099968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237.98746832</v>
      </c>
      <c r="E47" s="401">
        <f t="shared" si="13"/>
        <v>119.77377918000002</v>
      </c>
      <c r="F47" s="401">
        <f t="shared" si="13"/>
        <v>79.403421199999983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437.16466869999999</v>
      </c>
      <c r="L47" s="401">
        <f>SUM(L48:L49)</f>
        <v>23.807445009999999</v>
      </c>
      <c r="M47" s="401">
        <f>SUM(M48:M49)</f>
        <v>33132.368181850004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237.88309004000001</v>
      </c>
      <c r="E48" s="122">
        <v>119.62293866000002</v>
      </c>
      <c r="F48" s="122">
        <v>78.357037919999982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435.86306661999998</v>
      </c>
      <c r="L48" s="388">
        <v>23.807445009999999</v>
      </c>
      <c r="M48" s="122">
        <f>L48+K48+'A2'!L48+'A1'!M48</f>
        <v>5023.1126136200019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0.10437827999999999</v>
      </c>
      <c r="E49" s="111">
        <v>0.15084052000000001</v>
      </c>
      <c r="F49" s="111">
        <v>1.0463832799999999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1.3016020799999999</v>
      </c>
      <c r="L49" s="388">
        <v>0</v>
      </c>
      <c r="M49" s="122">
        <f>L49+K49+'A2'!L49+'A1'!M49</f>
        <v>28109.255568230001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299.86353930999996</v>
      </c>
      <c r="E50" s="401">
        <f t="shared" si="14"/>
        <v>280.24751130000004</v>
      </c>
      <c r="F50" s="401">
        <f t="shared" si="14"/>
        <v>1017.1075672300001</v>
      </c>
      <c r="G50" s="401">
        <f t="shared" si="14"/>
        <v>15.26057174</v>
      </c>
      <c r="H50" s="401">
        <f t="shared" si="14"/>
        <v>0.91624133000000008</v>
      </c>
      <c r="I50" s="401">
        <f t="shared" si="14"/>
        <v>0</v>
      </c>
      <c r="J50" s="401">
        <f t="shared" si="14"/>
        <v>90.258794760000001</v>
      </c>
      <c r="K50" s="401">
        <f t="shared" si="14"/>
        <v>1703.65422567</v>
      </c>
      <c r="L50" s="401">
        <f t="shared" si="14"/>
        <v>829.38599404499996</v>
      </c>
      <c r="M50" s="401">
        <f t="shared" si="14"/>
        <v>439252.54591819469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299.86353930999974</v>
      </c>
      <c r="E52" s="112">
        <v>280.24751130000004</v>
      </c>
      <c r="F52" s="112">
        <v>942.58126444999937</v>
      </c>
      <c r="G52" s="112">
        <v>15.260571739999998</v>
      </c>
      <c r="H52" s="112">
        <v>0.45905029000000003</v>
      </c>
      <c r="I52" s="112">
        <v>0</v>
      </c>
      <c r="J52" s="122">
        <v>82.576231430000007</v>
      </c>
      <c r="K52" s="122">
        <f>SUM(D52:J52)</f>
        <v>1620.9881685199991</v>
      </c>
      <c r="L52" s="392">
        <v>815.57959567000114</v>
      </c>
      <c r="M52" s="122">
        <f>L52+K52+'A2'!L52+'A1'!M52</f>
        <v>425407.64510443894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0</v>
      </c>
      <c r="E53" s="112">
        <v>0</v>
      </c>
      <c r="F53" s="112">
        <v>74.526302780000009</v>
      </c>
      <c r="G53" s="112">
        <v>0</v>
      </c>
      <c r="H53" s="112">
        <v>0.45719103999999999</v>
      </c>
      <c r="I53" s="112">
        <v>0</v>
      </c>
      <c r="J53" s="122">
        <v>7.6825633299999998</v>
      </c>
      <c r="K53" s="122">
        <f>SUM(D53:J53)</f>
        <v>82.66605715</v>
      </c>
      <c r="L53" s="392">
        <v>13.806398375000001</v>
      </c>
      <c r="M53" s="122">
        <f>L53+K53+'A2'!L53+'A1'!M53</f>
        <v>13701.314440965005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143.58637282999999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18">
        <v>39337.350324074076</v>
      </c>
      <c r="B2" s="519"/>
      <c r="C2" s="519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21"/>
      <c r="C3" s="522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20"/>
      <c r="C4" s="520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20"/>
      <c r="C5" s="520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November 2009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509" t="s">
        <v>65</v>
      </c>
      <c r="E9" s="510"/>
      <c r="F9" s="510"/>
      <c r="G9" s="510"/>
      <c r="H9" s="510"/>
      <c r="I9" s="510"/>
      <c r="J9" s="510"/>
      <c r="K9" s="510"/>
      <c r="L9" s="510"/>
      <c r="M9" s="510"/>
      <c r="N9" s="510"/>
      <c r="O9" s="510"/>
      <c r="P9" s="510"/>
      <c r="Q9" s="510"/>
      <c r="R9" s="510"/>
      <c r="S9" s="510"/>
      <c r="T9" s="510"/>
      <c r="U9" s="510"/>
      <c r="V9" s="510"/>
      <c r="W9" s="510"/>
      <c r="X9" s="510"/>
      <c r="Y9" s="510"/>
      <c r="Z9" s="510"/>
      <c r="AA9" s="510"/>
      <c r="AB9" s="510"/>
      <c r="AC9" s="510"/>
      <c r="AD9" s="510"/>
      <c r="AE9" s="510"/>
      <c r="AF9" s="510"/>
      <c r="AG9" s="510"/>
      <c r="AH9" s="510"/>
      <c r="AI9" s="510"/>
      <c r="AJ9" s="510"/>
      <c r="AK9" s="510"/>
      <c r="AL9" s="510"/>
      <c r="AM9" s="510"/>
      <c r="AN9" s="510"/>
      <c r="AO9" s="510"/>
      <c r="AP9" s="510"/>
      <c r="AQ9" s="510"/>
      <c r="AR9" s="511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63.863255120000005</v>
      </c>
      <c r="O13" s="401">
        <f t="shared" si="0"/>
        <v>4.0511799200000009</v>
      </c>
      <c r="P13" s="401">
        <f t="shared" si="0"/>
        <v>0.49397674000000003</v>
      </c>
      <c r="Q13" s="401">
        <f t="shared" si="0"/>
        <v>0</v>
      </c>
      <c r="R13" s="401">
        <f t="shared" si="0"/>
        <v>0</v>
      </c>
      <c r="S13" s="401">
        <f t="shared" si="0"/>
        <v>1.02350356</v>
      </c>
      <c r="T13" s="401">
        <f t="shared" si="0"/>
        <v>0</v>
      </c>
      <c r="U13" s="401">
        <f t="shared" si="0"/>
        <v>2.9832000000000001E-3</v>
      </c>
      <c r="V13" s="401">
        <f t="shared" si="0"/>
        <v>2.6905411999999997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17.163636640000004</v>
      </c>
      <c r="AD13" s="401">
        <f t="shared" si="0"/>
        <v>57.467747339999995</v>
      </c>
      <c r="AE13" s="401">
        <f t="shared" si="0"/>
        <v>0</v>
      </c>
      <c r="AF13" s="401">
        <f t="shared" si="0"/>
        <v>0</v>
      </c>
      <c r="AG13" s="401">
        <f t="shared" si="0"/>
        <v>10.996825539999998</v>
      </c>
      <c r="AH13" s="401">
        <f t="shared" si="0"/>
        <v>0</v>
      </c>
      <c r="AI13" s="401">
        <f t="shared" si="0"/>
        <v>0</v>
      </c>
      <c r="AJ13" s="401">
        <f t="shared" si="0"/>
        <v>1.4240299999999999E-2</v>
      </c>
      <c r="AK13" s="401">
        <f t="shared" si="0"/>
        <v>0</v>
      </c>
      <c r="AL13" s="401">
        <f t="shared" si="0"/>
        <v>7.8640619999999994E-2</v>
      </c>
      <c r="AM13" s="401">
        <f t="shared" si="0"/>
        <v>0</v>
      </c>
      <c r="AN13" s="401">
        <f t="shared" si="0"/>
        <v>0.38660252000000001</v>
      </c>
      <c r="AO13" s="401">
        <f t="shared" si="0"/>
        <v>0</v>
      </c>
      <c r="AP13" s="401">
        <f t="shared" si="0"/>
        <v>0</v>
      </c>
      <c r="AQ13" s="401">
        <f t="shared" si="0"/>
        <v>47.533738400000004</v>
      </c>
      <c r="AR13" s="401">
        <f t="shared" si="0"/>
        <v>569.93186289999994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29.860681840000002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0.72254119999999988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0.31773581999999989</v>
      </c>
      <c r="AD14" s="111">
        <v>14.82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8.0419999999999998</v>
      </c>
      <c r="AR14" s="133">
        <v>118.08508726000002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34.00257328</v>
      </c>
      <c r="O15" s="111">
        <v>4.0511799200000009</v>
      </c>
      <c r="P15" s="111">
        <v>0.49397674000000003</v>
      </c>
      <c r="Q15" s="111">
        <v>0</v>
      </c>
      <c r="R15" s="111">
        <v>0</v>
      </c>
      <c r="S15" s="111">
        <v>1.02350356</v>
      </c>
      <c r="T15" s="111">
        <v>0</v>
      </c>
      <c r="U15" s="111">
        <v>2.9832000000000001E-3</v>
      </c>
      <c r="V15" s="111">
        <v>1.968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16.845900820000004</v>
      </c>
      <c r="AD15" s="111">
        <v>42.647747339999995</v>
      </c>
      <c r="AE15" s="111">
        <v>0</v>
      </c>
      <c r="AF15" s="111">
        <v>0</v>
      </c>
      <c r="AG15" s="111">
        <v>10.996825539999998</v>
      </c>
      <c r="AH15" s="111">
        <v>0</v>
      </c>
      <c r="AI15" s="111">
        <v>0</v>
      </c>
      <c r="AJ15" s="111">
        <v>1.4240299999999999E-2</v>
      </c>
      <c r="AK15" s="111">
        <v>0</v>
      </c>
      <c r="AL15" s="111">
        <v>7.8640619999999994E-2</v>
      </c>
      <c r="AM15" s="111">
        <v>0</v>
      </c>
      <c r="AN15" s="111">
        <v>0.38660252000000001</v>
      </c>
      <c r="AO15" s="111">
        <v>0</v>
      </c>
      <c r="AP15" s="111">
        <v>0</v>
      </c>
      <c r="AQ15" s="111">
        <v>39.491738400000003</v>
      </c>
      <c r="AR15" s="133">
        <v>451.84677563999992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0.90652875999999982</v>
      </c>
      <c r="M16" s="401">
        <f t="shared" si="1"/>
        <v>0</v>
      </c>
      <c r="N16" s="401">
        <f t="shared" si="1"/>
        <v>0.37866201999999999</v>
      </c>
      <c r="O16" s="401">
        <f t="shared" si="1"/>
        <v>0.80502826999999999</v>
      </c>
      <c r="P16" s="401">
        <f t="shared" si="1"/>
        <v>0.69199999999999995</v>
      </c>
      <c r="Q16" s="401">
        <f t="shared" si="1"/>
        <v>0</v>
      </c>
      <c r="R16" s="401">
        <f t="shared" si="1"/>
        <v>0</v>
      </c>
      <c r="S16" s="401">
        <f t="shared" si="1"/>
        <v>0.372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7.2645982000000009</v>
      </c>
      <c r="AD16" s="401">
        <f t="shared" si="1"/>
        <v>2.1771840999999998</v>
      </c>
      <c r="AE16" s="401">
        <f t="shared" si="1"/>
        <v>0</v>
      </c>
      <c r="AF16" s="401">
        <f t="shared" si="1"/>
        <v>0</v>
      </c>
      <c r="AG16" s="401">
        <f t="shared" si="1"/>
        <v>2.1695624200000001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0.37088190000000004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1039.3520726099994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0.55823337999999989</v>
      </c>
      <c r="M17" s="111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0.68855075999999993</v>
      </c>
      <c r="AD17" s="111">
        <v>0</v>
      </c>
      <c r="AE17" s="111">
        <v>0</v>
      </c>
      <c r="AF17" s="111">
        <v>0</v>
      </c>
      <c r="AG17" s="111">
        <v>0.15497974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0.37088190000000004</v>
      </c>
      <c r="AO17" s="111">
        <v>0</v>
      </c>
      <c r="AP17" s="111">
        <v>0</v>
      </c>
      <c r="AQ17" s="111">
        <v>0</v>
      </c>
      <c r="AR17" s="133">
        <v>1.03952866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0.34829537999999993</v>
      </c>
      <c r="M18" s="111">
        <v>0</v>
      </c>
      <c r="N18" s="111">
        <v>0.37866201999999999</v>
      </c>
      <c r="O18" s="111">
        <v>0.80502826999999999</v>
      </c>
      <c r="P18" s="111">
        <v>0.69199999999999995</v>
      </c>
      <c r="Q18" s="111">
        <v>0</v>
      </c>
      <c r="R18" s="111">
        <v>0</v>
      </c>
      <c r="S18" s="111">
        <v>0.372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6.5760474400000009</v>
      </c>
      <c r="AD18" s="111">
        <v>2.1771840999999998</v>
      </c>
      <c r="AE18" s="111">
        <v>0</v>
      </c>
      <c r="AF18" s="111">
        <v>0</v>
      </c>
      <c r="AG18" s="111">
        <v>2.0145826800000002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1038.3125439499993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0.12193488</v>
      </c>
      <c r="M19" s="401">
        <f t="shared" si="2"/>
        <v>0</v>
      </c>
      <c r="N19" s="401">
        <f t="shared" si="2"/>
        <v>30.715481579999999</v>
      </c>
      <c r="O19" s="401">
        <f t="shared" si="2"/>
        <v>2.6296641600000004</v>
      </c>
      <c r="P19" s="401">
        <f t="shared" si="2"/>
        <v>2.1703484399999997</v>
      </c>
      <c r="Q19" s="401">
        <f t="shared" si="2"/>
        <v>0</v>
      </c>
      <c r="R19" s="401">
        <f t="shared" si="2"/>
        <v>0</v>
      </c>
      <c r="S19" s="401">
        <f t="shared" si="2"/>
        <v>0.5843717799999999</v>
      </c>
      <c r="T19" s="401">
        <f t="shared" si="2"/>
        <v>0</v>
      </c>
      <c r="U19" s="401">
        <f t="shared" si="2"/>
        <v>2E-3</v>
      </c>
      <c r="V19" s="401">
        <f t="shared" si="2"/>
        <v>1.5272294199999998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1.3229400000000001E-2</v>
      </c>
      <c r="AA19" s="401">
        <f t="shared" si="2"/>
        <v>0</v>
      </c>
      <c r="AB19" s="401">
        <f t="shared" si="2"/>
        <v>0</v>
      </c>
      <c r="AC19" s="401">
        <f t="shared" si="2"/>
        <v>4.9402603800000033</v>
      </c>
      <c r="AD19" s="401">
        <f t="shared" si="2"/>
        <v>94.35610367000001</v>
      </c>
      <c r="AE19" s="401">
        <f t="shared" si="2"/>
        <v>0</v>
      </c>
      <c r="AF19" s="401">
        <f t="shared" si="2"/>
        <v>0</v>
      </c>
      <c r="AG19" s="401">
        <f t="shared" si="2"/>
        <v>4.534055480000001</v>
      </c>
      <c r="AH19" s="401">
        <f t="shared" si="2"/>
        <v>0</v>
      </c>
      <c r="AI19" s="401">
        <f t="shared" si="2"/>
        <v>0</v>
      </c>
      <c r="AJ19" s="401">
        <f t="shared" si="2"/>
        <v>1.0040559999999999E-2</v>
      </c>
      <c r="AK19" s="401">
        <f t="shared" si="2"/>
        <v>0</v>
      </c>
      <c r="AL19" s="401">
        <f t="shared" si="2"/>
        <v>0.2561078</v>
      </c>
      <c r="AM19" s="401">
        <f t="shared" si="2"/>
        <v>0</v>
      </c>
      <c r="AN19" s="401">
        <f t="shared" si="2"/>
        <v>8.0000000000000002E-3</v>
      </c>
      <c r="AO19" s="401">
        <f t="shared" si="2"/>
        <v>0</v>
      </c>
      <c r="AP19" s="401">
        <f t="shared" si="2"/>
        <v>0</v>
      </c>
      <c r="AQ19" s="401">
        <f t="shared" si="2"/>
        <v>2.2784748800000005</v>
      </c>
      <c r="AR19" s="401">
        <f t="shared" si="2"/>
        <v>54.497934740000055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0.12193488</v>
      </c>
      <c r="M20" s="111">
        <v>0</v>
      </c>
      <c r="N20" s="111">
        <v>30.715481579999999</v>
      </c>
      <c r="O20" s="111">
        <v>2.6296641600000004</v>
      </c>
      <c r="P20" s="111">
        <v>2.1703484399999997</v>
      </c>
      <c r="Q20" s="111">
        <v>0</v>
      </c>
      <c r="R20" s="111">
        <v>0</v>
      </c>
      <c r="S20" s="111">
        <v>0.57325229999999994</v>
      </c>
      <c r="T20" s="111">
        <v>0</v>
      </c>
      <c r="U20" s="111">
        <v>2E-3</v>
      </c>
      <c r="V20" s="111">
        <v>1.5272294199999998</v>
      </c>
      <c r="W20" s="111">
        <v>0</v>
      </c>
      <c r="X20" s="111">
        <v>0</v>
      </c>
      <c r="Y20" s="111">
        <v>0</v>
      </c>
      <c r="Z20" s="111">
        <v>1.3229400000000001E-2</v>
      </c>
      <c r="AA20" s="111">
        <v>0</v>
      </c>
      <c r="AB20" s="111">
        <v>0</v>
      </c>
      <c r="AC20" s="111">
        <v>4.9209912600000036</v>
      </c>
      <c r="AD20" s="111">
        <v>94.35610367000001</v>
      </c>
      <c r="AE20" s="111">
        <v>0</v>
      </c>
      <c r="AF20" s="111">
        <v>0</v>
      </c>
      <c r="AG20" s="111">
        <v>3.768055480000001</v>
      </c>
      <c r="AH20" s="111">
        <v>0</v>
      </c>
      <c r="AI20" s="111">
        <v>0</v>
      </c>
      <c r="AJ20" s="111">
        <v>1.0040559999999999E-2</v>
      </c>
      <c r="AK20" s="111">
        <v>0</v>
      </c>
      <c r="AL20" s="111">
        <v>0.2561078</v>
      </c>
      <c r="AM20" s="111">
        <v>0</v>
      </c>
      <c r="AN20" s="111">
        <v>8.0000000000000002E-3</v>
      </c>
      <c r="AO20" s="111">
        <v>0</v>
      </c>
      <c r="AP20" s="111">
        <v>0</v>
      </c>
      <c r="AQ20" s="111">
        <v>2.2784748800000005</v>
      </c>
      <c r="AR20" s="133">
        <v>44.048489020000055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v>0</v>
      </c>
      <c r="P21" s="111">
        <v>0</v>
      </c>
      <c r="Q21" s="111">
        <v>0</v>
      </c>
      <c r="R21" s="111">
        <v>0</v>
      </c>
      <c r="S21" s="111">
        <v>1.1119480000000001E-2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1.9269120000000001E-2</v>
      </c>
      <c r="AD21" s="111">
        <v>0</v>
      </c>
      <c r="AE21" s="111">
        <v>0</v>
      </c>
      <c r="AF21" s="111">
        <v>0</v>
      </c>
      <c r="AG21" s="111">
        <v>0.76600000000000001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10.449445719999998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1.0284636399999998</v>
      </c>
      <c r="M22" s="401">
        <f t="shared" si="3"/>
        <v>0</v>
      </c>
      <c r="N22" s="401">
        <f t="shared" si="3"/>
        <v>94.95739872</v>
      </c>
      <c r="O22" s="401">
        <f t="shared" si="3"/>
        <v>7.4858723500000011</v>
      </c>
      <c r="P22" s="401">
        <f t="shared" si="3"/>
        <v>3.3563251799999998</v>
      </c>
      <c r="Q22" s="401">
        <f t="shared" si="3"/>
        <v>0</v>
      </c>
      <c r="R22" s="401">
        <f t="shared" si="3"/>
        <v>0</v>
      </c>
      <c r="S22" s="401">
        <f t="shared" si="3"/>
        <v>1.97987534</v>
      </c>
      <c r="T22" s="401">
        <f t="shared" si="3"/>
        <v>0</v>
      </c>
      <c r="U22" s="401">
        <f t="shared" si="3"/>
        <v>4.9832000000000001E-3</v>
      </c>
      <c r="V22" s="401">
        <f t="shared" si="3"/>
        <v>4.2177706199999996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1.3229400000000001E-2</v>
      </c>
      <c r="AA22" s="401">
        <f t="shared" si="3"/>
        <v>0</v>
      </c>
      <c r="AB22" s="401">
        <f t="shared" si="3"/>
        <v>0</v>
      </c>
      <c r="AC22" s="401">
        <f t="shared" si="3"/>
        <v>29.368495220000007</v>
      </c>
      <c r="AD22" s="401">
        <f t="shared" si="3"/>
        <v>154.00103511</v>
      </c>
      <c r="AE22" s="401">
        <f t="shared" si="3"/>
        <v>0</v>
      </c>
      <c r="AF22" s="401">
        <f t="shared" si="3"/>
        <v>0</v>
      </c>
      <c r="AG22" s="401">
        <f t="shared" si="3"/>
        <v>17.700443440000001</v>
      </c>
      <c r="AH22" s="401">
        <f t="shared" si="3"/>
        <v>0</v>
      </c>
      <c r="AI22" s="401">
        <f t="shared" si="3"/>
        <v>0</v>
      </c>
      <c r="AJ22" s="401">
        <f t="shared" si="3"/>
        <v>2.4280859999999998E-2</v>
      </c>
      <c r="AK22" s="401">
        <f t="shared" si="3"/>
        <v>0</v>
      </c>
      <c r="AL22" s="401">
        <f t="shared" si="3"/>
        <v>0.33474841999999999</v>
      </c>
      <c r="AM22" s="401">
        <f t="shared" si="3"/>
        <v>0</v>
      </c>
      <c r="AN22" s="401">
        <f t="shared" si="3"/>
        <v>0.76548442000000005</v>
      </c>
      <c r="AO22" s="401">
        <f t="shared" si="3"/>
        <v>0</v>
      </c>
      <c r="AP22" s="401">
        <f t="shared" si="3"/>
        <v>0</v>
      </c>
      <c r="AQ22" s="401">
        <f t="shared" si="3"/>
        <v>49.812213280000002</v>
      </c>
      <c r="AR22" s="401">
        <f t="shared" si="3"/>
        <v>1663.7818702499994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6.0401139999999999E-2</v>
      </c>
      <c r="AD25" s="401">
        <f t="shared" si="4"/>
        <v>1.494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6.0401139999999999E-2</v>
      </c>
      <c r="AD27" s="111">
        <v>1.494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45.884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7.9938296200000005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45.884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0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7.9938296200000005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3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33"/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45.884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6.0401139999999999E-2</v>
      </c>
      <c r="AD34" s="401">
        <f t="shared" si="7"/>
        <v>1.494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7.9938296200000005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6.0401139999999999E-2</v>
      </c>
      <c r="AD36" s="112">
        <v>1.494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33">
        <v>7.9938296200000005</v>
      </c>
    </row>
    <row r="38" spans="1:56" s="14" customFormat="1" ht="18" customHeight="1">
      <c r="A38" s="78"/>
      <c r="B38" s="6" t="s">
        <v>23</v>
      </c>
      <c r="C38" s="76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2">
        <v>0</v>
      </c>
      <c r="N38" s="112">
        <v>0</v>
      </c>
      <c r="O38" s="112">
        <v>0</v>
      </c>
      <c r="P38" s="112">
        <v>0</v>
      </c>
      <c r="Q38" s="112">
        <v>0</v>
      </c>
      <c r="R38" s="112">
        <v>0</v>
      </c>
      <c r="S38" s="112">
        <v>0</v>
      </c>
      <c r="T38" s="112">
        <v>0</v>
      </c>
      <c r="U38" s="112">
        <v>0</v>
      </c>
      <c r="V38" s="112">
        <v>45.884</v>
      </c>
      <c r="W38" s="112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  <c r="AC38" s="112">
        <v>0</v>
      </c>
      <c r="AD38" s="112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33">
        <v>0</v>
      </c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149.79534376000001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33.861369199999992</v>
      </c>
      <c r="AD41" s="401">
        <f t="shared" si="8"/>
        <v>1089.39245824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1.44447036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88.164968560000005</v>
      </c>
      <c r="AR41" s="401">
        <f t="shared" si="8"/>
        <v>336.79971638000001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255.58001132000001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4</v>
      </c>
      <c r="AR42" s="133">
        <v>85.990666199999978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149.79534376000001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33.861369199999992</v>
      </c>
      <c r="AD43" s="111">
        <v>833.81244691999996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1.44447036</v>
      </c>
      <c r="AM43" s="111">
        <v>0</v>
      </c>
      <c r="AN43" s="111">
        <v>0</v>
      </c>
      <c r="AO43" s="111">
        <v>0</v>
      </c>
      <c r="AP43" s="111">
        <v>0</v>
      </c>
      <c r="AQ43" s="111">
        <v>84.164968560000005</v>
      </c>
      <c r="AR43" s="133">
        <v>250.80905018000004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40.465221359999994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263.33451155999995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1219.0561367300015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40.465221359999994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263.33451155999995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1219.0561367300015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75.828741839999992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19.401038200000002</v>
      </c>
      <c r="AR47" s="401">
        <f t="shared" si="10"/>
        <v>0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75.828741839999992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19.401038200000002</v>
      </c>
      <c r="AR48" s="133">
        <v>0</v>
      </c>
    </row>
    <row r="49" spans="1:44" s="14" customFormat="1" ht="18" customHeight="1">
      <c r="A49" s="78"/>
      <c r="B49" s="80" t="s">
        <v>16</v>
      </c>
      <c r="C49" s="76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33"/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40.465221359999994</v>
      </c>
      <c r="O50" s="401">
        <f t="shared" si="11"/>
        <v>149.79534376000001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33.861369199999992</v>
      </c>
      <c r="AD50" s="401">
        <f t="shared" si="11"/>
        <v>1428.55571164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1.44447036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107.56600676000001</v>
      </c>
      <c r="AR50" s="401">
        <f t="shared" si="11"/>
        <v>1555.8558531100016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22.188610679999996</v>
      </c>
      <c r="O52" s="112">
        <v>149.79534376000001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19.006697020000004</v>
      </c>
      <c r="AD52" s="112">
        <v>1428.5557116400003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0.72248518000000006</v>
      </c>
      <c r="AM52" s="112">
        <v>0</v>
      </c>
      <c r="AN52" s="112">
        <v>0</v>
      </c>
      <c r="AO52" s="112">
        <v>0</v>
      </c>
      <c r="AP52" s="112">
        <v>0</v>
      </c>
      <c r="AQ52" s="112">
        <v>107.56600676000001</v>
      </c>
      <c r="AR52" s="133">
        <v>1534.4835276400015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18.276610679999997</v>
      </c>
      <c r="O53" s="112">
        <v>0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14.85467218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0.72198518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21.372325470000003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23">
        <v>39336.807847222219</v>
      </c>
      <c r="B2" s="524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November 2009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74.364117250000007</v>
      </c>
      <c r="E25" s="264">
        <f t="shared" ref="E25:K25" si="0">SUM(E26:E27)</f>
        <v>16.961460469999999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91.325577720000013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74.364117250000007</v>
      </c>
      <c r="E27" s="264">
        <v>16.961460469999999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91.325577720000013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272.46018012999997</v>
      </c>
      <c r="E28" s="264">
        <f t="shared" si="2"/>
        <v>75.379238940000008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347.83941906999996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>
        <v>0</v>
      </c>
      <c r="E29" s="264">
        <v>8.6086162599999998</v>
      </c>
      <c r="F29" s="264">
        <v>0</v>
      </c>
      <c r="G29" s="264">
        <v>0</v>
      </c>
      <c r="H29" s="264">
        <v>0</v>
      </c>
      <c r="I29" s="264">
        <v>0</v>
      </c>
      <c r="J29" s="264">
        <v>0</v>
      </c>
      <c r="K29" s="264">
        <v>0</v>
      </c>
      <c r="L29" s="264">
        <v>0</v>
      </c>
      <c r="M29" s="264">
        <f t="shared" si="1"/>
        <v>8.6086162599999998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>
        <v>272.46018012999997</v>
      </c>
      <c r="E30" s="264">
        <v>66.770622680000002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  <c r="L30" s="264">
        <v>0</v>
      </c>
      <c r="M30" s="264">
        <f t="shared" si="1"/>
        <v>339.23080281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7.1049114500000004</v>
      </c>
      <c r="E31" s="264">
        <f t="shared" si="3"/>
        <v>9.5332543600000008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16.63816581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7.1049114500000004</v>
      </c>
      <c r="E32" s="264">
        <v>9.5332543600000008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16.63816581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353.92920882999994</v>
      </c>
      <c r="E34" s="265">
        <f t="shared" si="4"/>
        <v>101.87395377000001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455.80316259999995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0</v>
      </c>
      <c r="E37" s="264">
        <f t="shared" ref="E37:K37" si="5">SUM(E38:E39)</f>
        <v>8.6086162599999998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8.6086162599999998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0</v>
      </c>
      <c r="E39" s="264">
        <v>8.6086162599999998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8.6086162599999998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14.13596304</v>
      </c>
      <c r="E40" s="264">
        <f t="shared" si="7"/>
        <v>7.4282061099999996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21.564169149999998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>
        <v>0</v>
      </c>
      <c r="E41" s="264">
        <v>7.4282061099999996</v>
      </c>
      <c r="F41" s="264">
        <v>0</v>
      </c>
      <c r="G41" s="264">
        <v>0</v>
      </c>
      <c r="H41" s="264">
        <v>0</v>
      </c>
      <c r="I41" s="264">
        <v>0</v>
      </c>
      <c r="J41" s="264">
        <v>0</v>
      </c>
      <c r="K41" s="264">
        <v>0</v>
      </c>
      <c r="L41" s="264">
        <v>0</v>
      </c>
      <c r="M41" s="264">
        <f t="shared" si="6"/>
        <v>7.4282061099999996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>
        <v>14.13596304</v>
      </c>
      <c r="E42" s="264">
        <v>0</v>
      </c>
      <c r="F42" s="264">
        <v>0</v>
      </c>
      <c r="G42" s="264">
        <v>0</v>
      </c>
      <c r="H42" s="264">
        <v>0</v>
      </c>
      <c r="I42" s="264">
        <v>0</v>
      </c>
      <c r="J42" s="264">
        <v>0</v>
      </c>
      <c r="K42" s="264">
        <v>0</v>
      </c>
      <c r="L42" s="264">
        <v>0</v>
      </c>
      <c r="M42" s="264">
        <f t="shared" si="6"/>
        <v>14.13596304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0</v>
      </c>
      <c r="E43" s="264">
        <f t="shared" si="8"/>
        <v>66.770622680000002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66.770622680000002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0</v>
      </c>
      <c r="E44" s="264">
        <v>66.770622680000002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66.770622680000002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14.13596304</v>
      </c>
      <c r="E46" s="265">
        <f t="shared" si="9"/>
        <v>82.807445050000013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96.94340809000002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368.06517186999992</v>
      </c>
      <c r="E48" s="409">
        <f t="shared" si="10"/>
        <v>184.68139882000003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552.74657069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655535.94397269562</v>
      </c>
      <c r="E50" s="428">
        <f>E48+'A1'!E50+'A1'!E34+'A1'!E22</f>
        <v>46972.703160789948</v>
      </c>
      <c r="F50" s="428">
        <f>F48+'A1'!F50+'A1'!F34+'A1'!F22</f>
        <v>325.58548241</v>
      </c>
      <c r="G50" s="428">
        <f>G48+'A1'!G50+'A1'!G34+'A1'!G22</f>
        <v>200.34565527000001</v>
      </c>
      <c r="H50" s="428">
        <f>H48+'A1'!H50+'A1'!H34+'A1'!H22</f>
        <v>46.387045309999991</v>
      </c>
      <c r="I50" s="428">
        <f>I48+'A1'!I50+'A1'!I34+'A1'!I22</f>
        <v>6.1243802800000005</v>
      </c>
      <c r="J50" s="428">
        <f>J48+'A1'!J50+'A1'!J34+'A1'!J22</f>
        <v>0.28925644</v>
      </c>
      <c r="K50" s="428">
        <f>K48+'A1'!K50+'A1'!K34+'A1'!K22</f>
        <v>42.507763780000005</v>
      </c>
      <c r="L50" s="428">
        <f>L48+'A1'!L50+'A1'!L34+'A1'!L22</f>
        <v>155.72831582999999</v>
      </c>
      <c r="M50" s="428">
        <f>M48+'A1'!M50+'A1'!M34+'A1'!M22</f>
        <v>703285.61503280536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18">
        <v>39336.808761574073</v>
      </c>
      <c r="B2" s="519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November 2009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453.40108591000012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453.40108591000012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453.40108591000012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453.40108591000012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453.40108591000012</v>
      </c>
      <c r="E34" s="408">
        <f t="shared" si="4"/>
        <v>0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453.40108591000012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0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/>
      <c r="E39" s="111"/>
      <c r="F39" s="111"/>
      <c r="G39" s="111"/>
      <c r="H39" s="111"/>
      <c r="I39" s="111"/>
      <c r="J39" s="111"/>
      <c r="K39" s="111"/>
      <c r="L39" s="264">
        <f t="shared" si="6"/>
        <v>0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403.17025122999996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403.17025122999996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403.17025122999996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403.17025122999996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403.17025122999996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403.17025122999996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856.57133714000008</v>
      </c>
      <c r="E48" s="409">
        <f t="shared" si="10"/>
        <v>0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856.57133714000008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283785.63465062983</v>
      </c>
      <c r="E50" s="429">
        <f>E48+'A2'!E50+'A2'!E34+'A2'!E22</f>
        <v>6431.3173815300015</v>
      </c>
      <c r="F50" s="429">
        <f>F48+'A2'!F50+'A2'!F34+'A2'!F22</f>
        <v>27913.474305140004</v>
      </c>
      <c r="G50" s="429">
        <f>G48+'A2'!G50+'A2'!G34+'A2'!G22</f>
        <v>4240.4858883100005</v>
      </c>
      <c r="H50" s="429">
        <f>H48+'A2'!H50+'A2'!H34+'A2'!H22</f>
        <v>1190.9245218399999</v>
      </c>
      <c r="I50" s="429">
        <f>I48+'A2'!I50+'A2'!I34+'A2'!I22</f>
        <v>1384.3286697500005</v>
      </c>
      <c r="J50" s="429">
        <f>J48+'A2'!J50+'A2'!J34+'A2'!J22</f>
        <v>303.84398863000001</v>
      </c>
      <c r="K50" s="429">
        <f>K48+'A2'!K50+'A2'!K34+'A2'!K22</f>
        <v>2409.6142974399991</v>
      </c>
      <c r="L50" s="429">
        <f>L48+'A2'!L50+'A2'!L34+'A2'!L22</f>
        <v>327659.62370326981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25">
        <v>39336.810648148145</v>
      </c>
      <c r="B2" s="526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November 2009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544.72666363000008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544.72666363000008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347.83941906999996</v>
      </c>
      <c r="N28" s="184"/>
    </row>
    <row r="29" spans="1:29" s="158" customFormat="1" ht="18" customHeight="1">
      <c r="A29" s="181"/>
      <c r="B29" s="182" t="s">
        <v>15</v>
      </c>
      <c r="C29" s="157"/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22"/>
      <c r="L29" s="113">
        <v>0</v>
      </c>
      <c r="M29" s="264">
        <f>+SUM(L29,K29,'A6'!L29,'A5'!M29)</f>
        <v>8.6086162599999998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0</v>
      </c>
      <c r="M30" s="264">
        <f>+SUM(L30,K30,'A6'!L30,'A5'!M30)</f>
        <v>339.23080281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16.63816581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16.63816581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909.20424851000007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8.6086162599999998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22"/>
      <c r="L39" s="113">
        <v>0</v>
      </c>
      <c r="M39" s="264">
        <f>+SUM(L39,K39,'A6'!L39,'A5'!M39)</f>
        <v>8.6086162599999998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21.564169149999998</v>
      </c>
    </row>
    <row r="41" spans="1:13" s="158" customFormat="1" ht="18" customHeight="1">
      <c r="A41" s="181"/>
      <c r="B41" s="182" t="s">
        <v>15</v>
      </c>
      <c r="C41" s="157"/>
      <c r="D41" s="111">
        <v>0</v>
      </c>
      <c r="E41" s="111">
        <v>0</v>
      </c>
      <c r="F41" s="111">
        <v>0</v>
      </c>
      <c r="G41" s="111">
        <v>0</v>
      </c>
      <c r="H41" s="111">
        <v>0</v>
      </c>
      <c r="I41" s="111">
        <v>0</v>
      </c>
      <c r="J41" s="111">
        <v>0</v>
      </c>
      <c r="K41" s="122"/>
      <c r="L41" s="113">
        <v>0</v>
      </c>
      <c r="M41" s="264">
        <f>+SUM(L41,K41,'A6'!L41,'A5'!M41)</f>
        <v>7.4282061099999996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>
        <v>0</v>
      </c>
      <c r="M42" s="264">
        <f>+SUM(L42,K42,'A6'!L42,'A5'!M42)</f>
        <v>14.13596304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469.94087390999994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469.94087390999994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500.11365932000001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1409.31790783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1022.5524502899998</v>
      </c>
      <c r="E52" s="409">
        <f>E48+'A3'!E50+'A3'!E34+'A3'!E22</f>
        <v>1734.5083991400002</v>
      </c>
      <c r="F52" s="409">
        <f>F48+'A3'!F50+'A3'!F34+'A3'!F22</f>
        <v>1451.3030698700002</v>
      </c>
      <c r="G52" s="409">
        <f>G48+'A3'!G50+'A3'!G34+'A3'!G22</f>
        <v>321.43115051999996</v>
      </c>
      <c r="H52" s="409">
        <f>H48+'A3'!H50+'A3'!H34+'A3'!H22</f>
        <v>1.5312551600000002</v>
      </c>
      <c r="I52" s="409">
        <f>I48+'A3'!I50+'A3'!I34+'A3'!I22</f>
        <v>28.468437779999999</v>
      </c>
      <c r="J52" s="409">
        <f>J48+'A3'!J50+'A3'!J34+'A3'!J22</f>
        <v>135.4435264</v>
      </c>
      <c r="K52" s="409">
        <f>K48+'A3'!K50+'A3'!K34+'A3'!K22</f>
        <v>4695.23828916</v>
      </c>
      <c r="L52" s="409">
        <f>L48+'A3'!L50+'A3'!L34+'A3'!L22</f>
        <v>1350.5112783649997</v>
      </c>
      <c r="M52" s="409">
        <f>M48+'A3'!M50+'A3'!M34+'A3'!M22</f>
        <v>1036990.9883036003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25"/>
      <c r="B2" s="526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November 2009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1.0284636399999998</v>
      </c>
      <c r="M50" s="410">
        <f>M48+'A4'!M50+'A4'!M34+'A4'!M22</f>
        <v>0</v>
      </c>
      <c r="N50" s="410">
        <f>N48+'A4'!N50+'A4'!N34+'A4'!N22</f>
        <v>135.42262008</v>
      </c>
      <c r="O50" s="410">
        <f>O48+'A4'!O50+'A4'!O34+'A4'!O22</f>
        <v>157.28121611</v>
      </c>
      <c r="P50" s="410">
        <f>P48+'A4'!P50+'A4'!P34+'A4'!P22</f>
        <v>3.3563251799999998</v>
      </c>
      <c r="Q50" s="410">
        <f>Q48+'A4'!Q50+'A4'!Q34+'A4'!Q22</f>
        <v>0</v>
      </c>
      <c r="R50" s="410">
        <f>R48+'A4'!R50+'A4'!R34+'A4'!R22</f>
        <v>0</v>
      </c>
      <c r="S50" s="410">
        <f>S48+'A4'!S50+'A4'!S34+'A4'!S22</f>
        <v>1.97987534</v>
      </c>
      <c r="T50" s="410">
        <f>T48+'A4'!T50+'A4'!T34+'A4'!T22</f>
        <v>0</v>
      </c>
      <c r="U50" s="410">
        <f>U48+'A4'!U50+'A4'!U34+'A4'!U22</f>
        <v>4.9832000000000001E-3</v>
      </c>
      <c r="V50" s="410">
        <f>V48+'A4'!V50+'A4'!V34+'A4'!V22</f>
        <v>50.101770619999996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</v>
      </c>
      <c r="Z50" s="410">
        <f>Z48+'A4'!Z50+'A4'!Z34+'A4'!Z22</f>
        <v>1.3229400000000001E-2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63.290265560000002</v>
      </c>
      <c r="AD50" s="410">
        <f>AD48+'A4'!AD50+'A4'!AD34+'A4'!AD22</f>
        <v>1584.0507467499999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17.700443440000001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2.4280859999999998E-2</v>
      </c>
      <c r="AK50" s="410">
        <f>AK48+'A4'!AK50+'A4'!AK34+'A4'!AK22</f>
        <v>0</v>
      </c>
      <c r="AL50" s="410">
        <f>AL48+'A4'!AL50+'A4'!AL34+'A4'!AL22</f>
        <v>1.7792187799999999</v>
      </c>
      <c r="AM50" s="410">
        <f>AM48+'A4'!AM50+'A4'!AM34+'A4'!AM22</f>
        <v>0</v>
      </c>
      <c r="AN50" s="410">
        <f>AN48+'A4'!AN50+'A4'!AN34+'A4'!AN22</f>
        <v>0.76548442000000005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157.37822004</v>
      </c>
      <c r="AR50" s="410">
        <f>AR48+'A4'!AR50+'A4'!AR34+'A4'!AR22</f>
        <v>3227.6315529800013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1"/>
  <sheetViews>
    <sheetView tabSelected="1" topLeftCell="A48" workbookViewId="0">
      <selection activeCell="F1" sqref="F1:F65536"/>
    </sheetView>
  </sheetViews>
  <sheetFormatPr defaultRowHeight="12.75"/>
  <cols>
    <col min="1" max="1" width="12.7109375" style="470" bestFit="1" customWidth="1"/>
    <col min="2" max="2" width="37" style="466" customWidth="1"/>
    <col min="3" max="5" width="9.140625" style="465"/>
    <col min="6" max="6" width="30" style="475" customWidth="1"/>
    <col min="7" max="16384" width="9.140625" style="465"/>
  </cols>
  <sheetData>
    <row r="1" spans="1:2" ht="15">
      <c r="A1" s="476" t="s">
        <v>785</v>
      </c>
    </row>
    <row r="3" spans="1:2">
      <c r="A3" s="471" t="s">
        <v>285</v>
      </c>
      <c r="B3" s="472" t="s">
        <v>286</v>
      </c>
    </row>
    <row r="4" spans="1:2">
      <c r="A4" s="467">
        <v>0.86325883777895529</v>
      </c>
      <c r="B4" s="468" t="s">
        <v>643</v>
      </c>
    </row>
    <row r="5" spans="1:2">
      <c r="A5" s="467">
        <v>6.9838305790616034E-2</v>
      </c>
      <c r="B5" s="468" t="s">
        <v>644</v>
      </c>
    </row>
    <row r="6" spans="1:2">
      <c r="A6" s="467">
        <v>5.8892695364740191E-2</v>
      </c>
      <c r="B6" s="468" t="s">
        <v>645</v>
      </c>
    </row>
    <row r="7" spans="1:2">
      <c r="A7" s="467">
        <v>5.4122994764609616E-3</v>
      </c>
      <c r="B7" s="468" t="s">
        <v>649</v>
      </c>
    </row>
    <row r="8" spans="1:2">
      <c r="A8" s="467">
        <v>1.981380216544201E-3</v>
      </c>
      <c r="B8" s="468" t="s">
        <v>651</v>
      </c>
    </row>
    <row r="9" spans="1:2">
      <c r="A9" s="467">
        <v>4.9323029794679017E-4</v>
      </c>
      <c r="B9" s="468" t="s">
        <v>652</v>
      </c>
    </row>
    <row r="10" spans="1:2">
      <c r="A10" s="467">
        <v>1.2326154148967132E-4</v>
      </c>
      <c r="B10" s="468" t="s">
        <v>646</v>
      </c>
    </row>
    <row r="11" spans="1:2">
      <c r="A11" s="467"/>
      <c r="B11" s="468"/>
    </row>
    <row r="12" spans="1:2">
      <c r="A12" s="467"/>
      <c r="B12" s="468"/>
    </row>
    <row r="13" spans="1:2">
      <c r="A13" s="467"/>
      <c r="B13" s="468"/>
    </row>
    <row r="14" spans="1:2">
      <c r="A14" s="467"/>
      <c r="B14" s="468"/>
    </row>
    <row r="15" spans="1:2">
      <c r="A15" s="467"/>
      <c r="B15" s="468"/>
    </row>
    <row r="16" spans="1:2">
      <c r="A16" s="469"/>
      <c r="B16" s="468"/>
    </row>
    <row r="38" spans="6:7">
      <c r="F38" s="475" t="s">
        <v>643</v>
      </c>
      <c r="G38" s="465" t="s">
        <v>724</v>
      </c>
    </row>
    <row r="39" spans="6:7">
      <c r="G39" s="465" t="s">
        <v>725</v>
      </c>
    </row>
    <row r="40" spans="6:7">
      <c r="G40" s="465" t="s">
        <v>726</v>
      </c>
    </row>
    <row r="41" spans="6:7">
      <c r="G41" s="465" t="s">
        <v>731</v>
      </c>
    </row>
    <row r="42" spans="6:7">
      <c r="G42" s="465" t="s">
        <v>732</v>
      </c>
    </row>
    <row r="43" spans="6:7">
      <c r="G43" s="465" t="s">
        <v>733</v>
      </c>
    </row>
    <row r="44" spans="6:7">
      <c r="G44" s="465" t="s">
        <v>734</v>
      </c>
    </row>
    <row r="45" spans="6:7">
      <c r="F45" s="475" t="s">
        <v>644</v>
      </c>
      <c r="G45" s="465" t="s">
        <v>735</v>
      </c>
    </row>
    <row r="46" spans="6:7">
      <c r="G46" s="465" t="s">
        <v>736</v>
      </c>
    </row>
    <row r="47" spans="6:7">
      <c r="G47" s="465" t="s">
        <v>737</v>
      </c>
    </row>
    <row r="48" spans="6:7">
      <c r="G48" s="465" t="s">
        <v>739</v>
      </c>
    </row>
    <row r="49" spans="1:7">
      <c r="F49" s="475" t="s">
        <v>645</v>
      </c>
      <c r="G49" s="465" t="s">
        <v>743</v>
      </c>
    </row>
    <row r="50" spans="1:7">
      <c r="G50" s="465" t="s">
        <v>744</v>
      </c>
    </row>
    <row r="51" spans="1:7">
      <c r="G51" s="465" t="s">
        <v>745</v>
      </c>
    </row>
    <row r="52" spans="1:7">
      <c r="G52" s="465" t="s">
        <v>746</v>
      </c>
    </row>
    <row r="53" spans="1:7">
      <c r="G53" s="465" t="s">
        <v>747</v>
      </c>
    </row>
    <row r="54" spans="1:7">
      <c r="G54" s="465" t="s">
        <v>749</v>
      </c>
    </row>
    <row r="55" spans="1:7">
      <c r="G55" s="465" t="s">
        <v>750</v>
      </c>
    </row>
    <row r="56" spans="1:7">
      <c r="F56" s="475" t="s">
        <v>649</v>
      </c>
      <c r="G56" s="465" t="s">
        <v>759</v>
      </c>
    </row>
    <row r="57" spans="1:7">
      <c r="F57" s="475" t="s">
        <v>651</v>
      </c>
      <c r="G57" s="465" t="s">
        <v>772</v>
      </c>
    </row>
    <row r="58" spans="1:7">
      <c r="F58" s="475" t="s">
        <v>652</v>
      </c>
      <c r="G58" s="465" t="s">
        <v>652</v>
      </c>
    </row>
    <row r="59" spans="1:7">
      <c r="F59" s="475" t="s">
        <v>646</v>
      </c>
      <c r="G59" s="465" t="s">
        <v>752</v>
      </c>
    </row>
    <row r="61" spans="1:7">
      <c r="A61" s="470" t="s">
        <v>776</v>
      </c>
    </row>
  </sheetData>
  <phoneticPr fontId="86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81"/>
  <sheetViews>
    <sheetView workbookViewId="0">
      <selection activeCell="F1" sqref="F1:F65536"/>
    </sheetView>
  </sheetViews>
  <sheetFormatPr defaultRowHeight="12.75"/>
  <cols>
    <col min="1" max="1" width="12.7109375" style="470" bestFit="1" customWidth="1"/>
    <col min="2" max="2" width="37" style="466" customWidth="1"/>
    <col min="3" max="5" width="9.140625" style="465"/>
    <col min="6" max="6" width="32.140625" style="475" customWidth="1"/>
    <col min="7" max="16384" width="9.140625" style="465"/>
  </cols>
  <sheetData>
    <row r="1" spans="1:2" ht="15">
      <c r="A1" s="476" t="s">
        <v>779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7">
        <v>0.88390746994814029</v>
      </c>
      <c r="B4" s="468" t="s">
        <v>643</v>
      </c>
    </row>
    <row r="5" spans="1:2" ht="15" customHeight="1">
      <c r="A5" s="467">
        <v>6.442327523099016E-2</v>
      </c>
      <c r="B5" s="468" t="s">
        <v>644</v>
      </c>
    </row>
    <row r="6" spans="1:2" ht="15" customHeight="1">
      <c r="A6" s="467">
        <v>3.7557045443192084E-2</v>
      </c>
      <c r="B6" s="468" t="s">
        <v>645</v>
      </c>
    </row>
    <row r="7" spans="1:2" ht="15" customHeight="1">
      <c r="A7" s="467">
        <v>6.253866348786402E-3</v>
      </c>
      <c r="B7" s="468" t="s">
        <v>648</v>
      </c>
    </row>
    <row r="8" spans="1:2" ht="15" customHeight="1">
      <c r="A8" s="467">
        <v>5.9064913238203029E-3</v>
      </c>
      <c r="B8" s="468" t="s">
        <v>651</v>
      </c>
    </row>
    <row r="9" spans="1:2" ht="15" customHeight="1">
      <c r="A9" s="467">
        <v>8.4718950508880101E-4</v>
      </c>
      <c r="B9" s="468" t="s">
        <v>646</v>
      </c>
    </row>
    <row r="10" spans="1:2" ht="15" customHeight="1">
      <c r="A10" s="467">
        <v>4.6599107657429857E-4</v>
      </c>
      <c r="B10" s="468" t="s">
        <v>647</v>
      </c>
    </row>
    <row r="11" spans="1:2" ht="15" customHeight="1">
      <c r="A11" s="467">
        <v>3.4528148467894549E-4</v>
      </c>
      <c r="B11" s="468" t="s">
        <v>649</v>
      </c>
    </row>
    <row r="12" spans="1:2" ht="15" customHeight="1">
      <c r="A12" s="467">
        <v>1.9216312647040028E-4</v>
      </c>
      <c r="B12" s="468" t="s">
        <v>650</v>
      </c>
    </row>
    <row r="13" spans="1:2" ht="15" customHeight="1">
      <c r="A13" s="467">
        <v>9.2321439095520671E-5</v>
      </c>
      <c r="B13" s="468" t="s">
        <v>652</v>
      </c>
    </row>
    <row r="14" spans="1:2" ht="15" customHeight="1">
      <c r="A14" s="467">
        <v>8.8201448463661265E-6</v>
      </c>
      <c r="B14" s="468" t="s">
        <v>655</v>
      </c>
    </row>
    <row r="15" spans="1:2" ht="15" customHeight="1">
      <c r="A15" s="467">
        <v>8.8529401329672142E-8</v>
      </c>
      <c r="B15" s="468" t="s">
        <v>654</v>
      </c>
    </row>
    <row r="16" spans="1:2" ht="15" customHeight="1">
      <c r="A16" s="469"/>
      <c r="B16" s="468"/>
    </row>
    <row r="38" spans="6:7">
      <c r="F38" s="475" t="s">
        <v>643</v>
      </c>
      <c r="G38" s="465" t="s">
        <v>724</v>
      </c>
    </row>
    <row r="39" spans="6:7">
      <c r="G39" s="465" t="s">
        <v>725</v>
      </c>
    </row>
    <row r="40" spans="6:7">
      <c r="G40" s="465" t="s">
        <v>726</v>
      </c>
    </row>
    <row r="41" spans="6:7">
      <c r="G41" s="465" t="s">
        <v>728</v>
      </c>
    </row>
    <row r="42" spans="6:7">
      <c r="G42" s="465" t="s">
        <v>731</v>
      </c>
    </row>
    <row r="43" spans="6:7">
      <c r="G43" s="465" t="s">
        <v>732</v>
      </c>
    </row>
    <row r="44" spans="6:7">
      <c r="G44" s="465" t="s">
        <v>733</v>
      </c>
    </row>
    <row r="45" spans="6:7">
      <c r="G45" s="465" t="s">
        <v>734</v>
      </c>
    </row>
    <row r="46" spans="6:7">
      <c r="F46" s="475" t="s">
        <v>644</v>
      </c>
      <c r="G46" s="465" t="s">
        <v>735</v>
      </c>
    </row>
    <row r="47" spans="6:7">
      <c r="G47" s="465" t="s">
        <v>737</v>
      </c>
    </row>
    <row r="48" spans="6:7">
      <c r="G48" s="465" t="s">
        <v>738</v>
      </c>
    </row>
    <row r="49" spans="6:7">
      <c r="G49" s="465" t="s">
        <v>739</v>
      </c>
    </row>
    <row r="50" spans="6:7">
      <c r="G50" s="465" t="s">
        <v>740</v>
      </c>
    </row>
    <row r="51" spans="6:7">
      <c r="G51" s="465" t="s">
        <v>741</v>
      </c>
    </row>
    <row r="52" spans="6:7">
      <c r="F52" s="475" t="s">
        <v>645</v>
      </c>
      <c r="G52" s="465" t="s">
        <v>742</v>
      </c>
    </row>
    <row r="53" spans="6:7">
      <c r="G53" s="465" t="s">
        <v>743</v>
      </c>
    </row>
    <row r="54" spans="6:7">
      <c r="G54" s="465" t="s">
        <v>744</v>
      </c>
    </row>
    <row r="55" spans="6:7">
      <c r="G55" s="465" t="s">
        <v>745</v>
      </c>
    </row>
    <row r="56" spans="6:7">
      <c r="G56" s="465" t="s">
        <v>746</v>
      </c>
    </row>
    <row r="57" spans="6:7">
      <c r="G57" s="465" t="s">
        <v>747</v>
      </c>
    </row>
    <row r="58" spans="6:7">
      <c r="G58" s="465" t="s">
        <v>748</v>
      </c>
    </row>
    <row r="59" spans="6:7">
      <c r="G59" s="465" t="s">
        <v>749</v>
      </c>
    </row>
    <row r="60" spans="6:7">
      <c r="G60" s="465" t="s">
        <v>750</v>
      </c>
    </row>
    <row r="61" spans="6:7">
      <c r="F61" s="475" t="s">
        <v>648</v>
      </c>
      <c r="G61" s="465" t="s">
        <v>757</v>
      </c>
    </row>
    <row r="62" spans="6:7">
      <c r="F62" s="475" t="s">
        <v>651</v>
      </c>
      <c r="G62" s="465" t="s">
        <v>772</v>
      </c>
    </row>
    <row r="63" spans="6:7">
      <c r="G63" s="465" t="s">
        <v>774</v>
      </c>
    </row>
    <row r="64" spans="6:7">
      <c r="F64" s="475" t="s">
        <v>646</v>
      </c>
      <c r="G64" s="465" t="s">
        <v>752</v>
      </c>
    </row>
    <row r="65" spans="6:7">
      <c r="F65" s="475" t="s">
        <v>647</v>
      </c>
      <c r="G65" s="465" t="s">
        <v>647</v>
      </c>
    </row>
    <row r="66" spans="6:7">
      <c r="F66" s="475" t="s">
        <v>649</v>
      </c>
      <c r="G66" s="465" t="s">
        <v>780</v>
      </c>
    </row>
    <row r="67" spans="6:7">
      <c r="G67" s="465" t="s">
        <v>781</v>
      </c>
    </row>
    <row r="68" spans="6:7">
      <c r="G68" s="465" t="s">
        <v>782</v>
      </c>
    </row>
    <row r="69" spans="6:7">
      <c r="G69" s="465" t="s">
        <v>759</v>
      </c>
    </row>
    <row r="70" spans="6:7">
      <c r="G70" s="465" t="s">
        <v>760</v>
      </c>
    </row>
    <row r="71" spans="6:7">
      <c r="F71" s="475" t="s">
        <v>650</v>
      </c>
      <c r="G71" s="465" t="s">
        <v>761</v>
      </c>
    </row>
    <row r="72" spans="6:7">
      <c r="G72" s="465" t="s">
        <v>762</v>
      </c>
    </row>
    <row r="73" spans="6:7">
      <c r="G73" s="465" t="s">
        <v>764</v>
      </c>
    </row>
    <row r="74" spans="6:7">
      <c r="G74" s="465" t="s">
        <v>783</v>
      </c>
    </row>
    <row r="75" spans="6:7">
      <c r="G75" s="465" t="s">
        <v>765</v>
      </c>
    </row>
    <row r="76" spans="6:7">
      <c r="G76" s="465" t="s">
        <v>770</v>
      </c>
    </row>
    <row r="77" spans="6:7">
      <c r="F77" s="475" t="s">
        <v>652</v>
      </c>
      <c r="G77" s="465" t="s">
        <v>652</v>
      </c>
    </row>
    <row r="78" spans="6:7">
      <c r="F78" s="475" t="s">
        <v>655</v>
      </c>
      <c r="G78" s="465" t="s">
        <v>784</v>
      </c>
    </row>
    <row r="79" spans="6:7">
      <c r="F79" s="475" t="s">
        <v>654</v>
      </c>
      <c r="G79" s="465" t="s">
        <v>775</v>
      </c>
    </row>
    <row r="81" spans="1:1">
      <c r="A81" s="470" t="s">
        <v>776</v>
      </c>
    </row>
  </sheetData>
  <phoneticPr fontId="86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3"/>
  <sheetViews>
    <sheetView topLeftCell="A33" workbookViewId="0">
      <selection activeCell="F1" sqref="F1:F65536"/>
    </sheetView>
  </sheetViews>
  <sheetFormatPr defaultRowHeight="12.75"/>
  <cols>
    <col min="1" max="1" width="12.7109375" style="470" bestFit="1" customWidth="1"/>
    <col min="2" max="2" width="37" style="466" customWidth="1"/>
    <col min="3" max="5" width="9.140625" style="465"/>
    <col min="6" max="6" width="28.140625" style="475" customWidth="1"/>
    <col min="7" max="16384" width="9.140625" style="465"/>
  </cols>
  <sheetData>
    <row r="1" spans="1:2" ht="15">
      <c r="A1" s="476" t="s">
        <v>777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7">
        <v>0.90964761349730738</v>
      </c>
      <c r="B4" s="468" t="s">
        <v>643</v>
      </c>
    </row>
    <row r="5" spans="1:2" ht="15" customHeight="1">
      <c r="A5" s="467">
        <v>3.1146643464525239E-2</v>
      </c>
      <c r="B5" s="468" t="s">
        <v>644</v>
      </c>
    </row>
    <row r="6" spans="1:2" ht="15" customHeight="1">
      <c r="A6" s="467">
        <v>2.4972903639483922E-2</v>
      </c>
      <c r="B6" s="468" t="s">
        <v>645</v>
      </c>
    </row>
    <row r="7" spans="1:2" ht="15" customHeight="1">
      <c r="A7" s="467">
        <v>1.9780385159563953E-2</v>
      </c>
      <c r="B7" s="468" t="s">
        <v>646</v>
      </c>
    </row>
    <row r="8" spans="1:2" ht="15" customHeight="1">
      <c r="A8" s="467">
        <v>5.5857814485444635E-3</v>
      </c>
      <c r="B8" s="468" t="s">
        <v>651</v>
      </c>
    </row>
    <row r="9" spans="1:2" ht="15" customHeight="1">
      <c r="A9" s="467">
        <v>3.1491649256563661E-3</v>
      </c>
      <c r="B9" s="468" t="s">
        <v>649</v>
      </c>
    </row>
    <row r="10" spans="1:2" ht="15" customHeight="1">
      <c r="A10" s="467">
        <v>3.1361082065830851E-3</v>
      </c>
      <c r="B10" s="468" t="s">
        <v>647</v>
      </c>
    </row>
    <row r="11" spans="1:2" ht="15" customHeight="1">
      <c r="A11" s="467">
        <v>1.9327309358342323E-3</v>
      </c>
      <c r="B11" s="468" t="s">
        <v>650</v>
      </c>
    </row>
    <row r="12" spans="1:2" ht="15" customHeight="1">
      <c r="A12" s="467">
        <v>5.4601374838660825E-4</v>
      </c>
      <c r="B12" s="468" t="s">
        <v>648</v>
      </c>
    </row>
    <row r="13" spans="1:2" ht="15" customHeight="1">
      <c r="A13" s="467">
        <v>7.5876670339292623E-5</v>
      </c>
      <c r="B13" s="468" t="s">
        <v>653</v>
      </c>
    </row>
    <row r="14" spans="1:2" ht="15" customHeight="1">
      <c r="A14" s="467">
        <v>2.6776088516295028E-5</v>
      </c>
      <c r="B14" s="468" t="s">
        <v>652</v>
      </c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75" t="s">
        <v>643</v>
      </c>
      <c r="G38" s="465" t="s">
        <v>724</v>
      </c>
    </row>
    <row r="39" spans="6:7">
      <c r="G39" s="465" t="s">
        <v>725</v>
      </c>
    </row>
    <row r="40" spans="6:7">
      <c r="G40" s="465" t="s">
        <v>726</v>
      </c>
    </row>
    <row r="41" spans="6:7">
      <c r="G41" s="465" t="s">
        <v>727</v>
      </c>
    </row>
    <row r="42" spans="6:7">
      <c r="G42" s="465" t="s">
        <v>729</v>
      </c>
    </row>
    <row r="43" spans="6:7">
      <c r="G43" s="465" t="s">
        <v>731</v>
      </c>
    </row>
    <row r="44" spans="6:7">
      <c r="G44" s="465" t="s">
        <v>732</v>
      </c>
    </row>
    <row r="45" spans="6:7">
      <c r="G45" s="465" t="s">
        <v>733</v>
      </c>
    </row>
    <row r="46" spans="6:7">
      <c r="G46" s="465" t="s">
        <v>734</v>
      </c>
    </row>
    <row r="47" spans="6:7">
      <c r="F47" s="475" t="s">
        <v>644</v>
      </c>
      <c r="G47" s="465" t="s">
        <v>736</v>
      </c>
    </row>
    <row r="48" spans="6:7">
      <c r="G48" s="465" t="s">
        <v>737</v>
      </c>
    </row>
    <row r="49" spans="6:7">
      <c r="G49" s="465" t="s">
        <v>739</v>
      </c>
    </row>
    <row r="50" spans="6:7">
      <c r="F50" s="475" t="s">
        <v>645</v>
      </c>
      <c r="G50" s="465" t="s">
        <v>743</v>
      </c>
    </row>
    <row r="51" spans="6:7">
      <c r="G51" s="465" t="s">
        <v>744</v>
      </c>
    </row>
    <row r="52" spans="6:7">
      <c r="G52" s="465" t="s">
        <v>745</v>
      </c>
    </row>
    <row r="53" spans="6:7">
      <c r="G53" s="465" t="s">
        <v>746</v>
      </c>
    </row>
    <row r="54" spans="6:7">
      <c r="G54" s="465" t="s">
        <v>747</v>
      </c>
    </row>
    <row r="55" spans="6:7">
      <c r="G55" s="465" t="s">
        <v>750</v>
      </c>
    </row>
    <row r="56" spans="6:7">
      <c r="F56" s="475" t="s">
        <v>646</v>
      </c>
      <c r="G56" s="465" t="s">
        <v>751</v>
      </c>
    </row>
    <row r="57" spans="6:7">
      <c r="G57" s="465" t="s">
        <v>752</v>
      </c>
    </row>
    <row r="58" spans="6:7">
      <c r="G58" s="465" t="s">
        <v>753</v>
      </c>
    </row>
    <row r="59" spans="6:7">
      <c r="F59" s="475" t="s">
        <v>651</v>
      </c>
      <c r="G59" s="465" t="s">
        <v>772</v>
      </c>
    </row>
    <row r="60" spans="6:7">
      <c r="G60" s="465" t="s">
        <v>773</v>
      </c>
    </row>
    <row r="61" spans="6:7">
      <c r="G61" s="465" t="s">
        <v>774</v>
      </c>
    </row>
    <row r="62" spans="6:7">
      <c r="F62" s="475" t="s">
        <v>649</v>
      </c>
      <c r="G62" s="465" t="s">
        <v>759</v>
      </c>
    </row>
    <row r="63" spans="6:7">
      <c r="G63" s="465" t="s">
        <v>760</v>
      </c>
    </row>
    <row r="64" spans="6:7">
      <c r="F64" s="475" t="s">
        <v>647</v>
      </c>
      <c r="G64" s="465" t="s">
        <v>647</v>
      </c>
    </row>
    <row r="65" spans="1:7">
      <c r="F65" s="475" t="s">
        <v>650</v>
      </c>
      <c r="G65" s="465" t="s">
        <v>778</v>
      </c>
    </row>
    <row r="66" spans="1:7">
      <c r="G66" s="465" t="s">
        <v>764</v>
      </c>
    </row>
    <row r="67" spans="1:7">
      <c r="G67" s="465" t="s">
        <v>770</v>
      </c>
    </row>
    <row r="68" spans="1:7">
      <c r="F68" s="475" t="s">
        <v>648</v>
      </c>
      <c r="G68" s="465" t="s">
        <v>754</v>
      </c>
    </row>
    <row r="69" spans="1:7">
      <c r="G69" s="465" t="s">
        <v>756</v>
      </c>
    </row>
    <row r="70" spans="1:7">
      <c r="F70" s="475" t="s">
        <v>653</v>
      </c>
      <c r="G70" s="465" t="s">
        <v>653</v>
      </c>
    </row>
    <row r="71" spans="1:7">
      <c r="F71" s="475" t="s">
        <v>652</v>
      </c>
      <c r="G71" s="465" t="s">
        <v>652</v>
      </c>
    </row>
    <row r="73" spans="1:7">
      <c r="A73" s="470" t="s">
        <v>776</v>
      </c>
    </row>
  </sheetData>
  <phoneticPr fontId="86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4"/>
  <sheetViews>
    <sheetView workbookViewId="0">
      <selection activeCell="F1" sqref="F1:F65536"/>
    </sheetView>
  </sheetViews>
  <sheetFormatPr defaultRowHeight="15" customHeight="1"/>
  <cols>
    <col min="1" max="1" width="12.7109375" style="470" bestFit="1" customWidth="1"/>
    <col min="2" max="2" width="37" style="466" customWidth="1"/>
    <col min="3" max="5" width="9.140625" style="465"/>
    <col min="6" max="6" width="32" style="475" customWidth="1"/>
    <col min="7" max="16384" width="9.140625" style="465"/>
  </cols>
  <sheetData>
    <row r="1" spans="1:2" ht="15" customHeight="1">
      <c r="A1" s="476" t="s">
        <v>723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7">
        <v>0.67967683783383015</v>
      </c>
      <c r="B4" s="468" t="s">
        <v>643</v>
      </c>
    </row>
    <row r="5" spans="1:2" ht="15" customHeight="1">
      <c r="A5" s="467">
        <v>0.18195203190145262</v>
      </c>
      <c r="B5" s="468" t="s">
        <v>644</v>
      </c>
    </row>
    <row r="6" spans="1:2" ht="15" customHeight="1">
      <c r="A6" s="467">
        <v>7.3722518796701011E-2</v>
      </c>
      <c r="B6" s="468" t="s">
        <v>645</v>
      </c>
    </row>
    <row r="7" spans="1:2" ht="15" customHeight="1">
      <c r="A7" s="467">
        <v>4.0156170811726816E-2</v>
      </c>
      <c r="B7" s="468" t="s">
        <v>646</v>
      </c>
    </row>
    <row r="8" spans="1:2" ht="15" customHeight="1">
      <c r="A8" s="467">
        <v>1.1906412279241465E-2</v>
      </c>
      <c r="B8" s="468" t="s">
        <v>647</v>
      </c>
    </row>
    <row r="9" spans="1:2" ht="15" customHeight="1">
      <c r="A9" s="467">
        <v>7.8373972360504703E-3</v>
      </c>
      <c r="B9" s="468" t="s">
        <v>648</v>
      </c>
    </row>
    <row r="10" spans="1:2" ht="15" customHeight="1">
      <c r="A10" s="467">
        <v>2.4265457502664223E-3</v>
      </c>
      <c r="B10" s="468" t="s">
        <v>649</v>
      </c>
    </row>
    <row r="11" spans="1:2" ht="15" customHeight="1">
      <c r="A11" s="467">
        <v>1.6463019195260614E-3</v>
      </c>
      <c r="B11" s="468" t="s">
        <v>650</v>
      </c>
    </row>
    <row r="12" spans="1:2" ht="15" customHeight="1">
      <c r="A12" s="467">
        <v>5.6363388054696945E-4</v>
      </c>
      <c r="B12" s="468" t="s">
        <v>651</v>
      </c>
    </row>
    <row r="13" spans="1:2" ht="15" customHeight="1">
      <c r="A13" s="467">
        <v>7.4387363691641938E-5</v>
      </c>
      <c r="B13" s="468" t="s">
        <v>652</v>
      </c>
    </row>
    <row r="14" spans="1:2" ht="15" customHeight="1">
      <c r="A14" s="467">
        <v>1.8882712174789722E-5</v>
      </c>
      <c r="B14" s="468" t="s">
        <v>653</v>
      </c>
    </row>
    <row r="15" spans="1:2" ht="15" customHeight="1">
      <c r="A15" s="467">
        <v>1.8862855607211928E-5</v>
      </c>
      <c r="B15" s="468" t="s">
        <v>654</v>
      </c>
    </row>
    <row r="16" spans="1:2" ht="15" customHeight="1">
      <c r="A16" s="469"/>
      <c r="B16" s="468"/>
    </row>
    <row r="38" spans="6:7" ht="15" customHeight="1">
      <c r="F38" s="475" t="s">
        <v>643</v>
      </c>
      <c r="G38" s="465" t="s">
        <v>724</v>
      </c>
    </row>
    <row r="39" spans="6:7" ht="15" customHeight="1">
      <c r="G39" s="465" t="s">
        <v>725</v>
      </c>
    </row>
    <row r="40" spans="6:7" ht="15" customHeight="1">
      <c r="G40" s="465" t="s">
        <v>726</v>
      </c>
    </row>
    <row r="41" spans="6:7" ht="15" customHeight="1">
      <c r="G41" s="465" t="s">
        <v>727</v>
      </c>
    </row>
    <row r="42" spans="6:7" ht="15" customHeight="1">
      <c r="G42" s="465" t="s">
        <v>728</v>
      </c>
    </row>
    <row r="43" spans="6:7" ht="15" customHeight="1">
      <c r="G43" s="465" t="s">
        <v>729</v>
      </c>
    </row>
    <row r="44" spans="6:7" ht="15" customHeight="1">
      <c r="G44" s="465" t="s">
        <v>730</v>
      </c>
    </row>
    <row r="45" spans="6:7" ht="15" customHeight="1">
      <c r="G45" s="465" t="s">
        <v>731</v>
      </c>
    </row>
    <row r="46" spans="6:7" ht="15" customHeight="1">
      <c r="G46" s="465" t="s">
        <v>732</v>
      </c>
    </row>
    <row r="47" spans="6:7" ht="15" customHeight="1">
      <c r="G47" s="465" t="s">
        <v>733</v>
      </c>
    </row>
    <row r="48" spans="6:7" ht="15" customHeight="1">
      <c r="G48" s="465" t="s">
        <v>734</v>
      </c>
    </row>
    <row r="49" spans="6:7" ht="15" customHeight="1">
      <c r="F49" s="475" t="s">
        <v>644</v>
      </c>
      <c r="G49" s="465" t="s">
        <v>735</v>
      </c>
    </row>
    <row r="50" spans="6:7" ht="15" customHeight="1">
      <c r="G50" s="465" t="s">
        <v>736</v>
      </c>
    </row>
    <row r="51" spans="6:7" ht="15" customHeight="1">
      <c r="G51" s="465" t="s">
        <v>737</v>
      </c>
    </row>
    <row r="52" spans="6:7" ht="15" customHeight="1">
      <c r="G52" s="465" t="s">
        <v>738</v>
      </c>
    </row>
    <row r="53" spans="6:7" ht="15" customHeight="1">
      <c r="G53" s="465" t="s">
        <v>739</v>
      </c>
    </row>
    <row r="54" spans="6:7" ht="15" customHeight="1">
      <c r="G54" s="465" t="s">
        <v>740</v>
      </c>
    </row>
    <row r="55" spans="6:7" ht="15" customHeight="1">
      <c r="G55" s="465" t="s">
        <v>741</v>
      </c>
    </row>
    <row r="56" spans="6:7" ht="15" customHeight="1">
      <c r="F56" s="475" t="s">
        <v>645</v>
      </c>
      <c r="G56" s="465" t="s">
        <v>742</v>
      </c>
    </row>
    <row r="57" spans="6:7" ht="15" customHeight="1">
      <c r="G57" s="465" t="s">
        <v>743</v>
      </c>
    </row>
    <row r="58" spans="6:7" ht="15" customHeight="1">
      <c r="G58" s="465" t="s">
        <v>744</v>
      </c>
    </row>
    <row r="59" spans="6:7" ht="15" customHeight="1">
      <c r="G59" s="465" t="s">
        <v>745</v>
      </c>
    </row>
    <row r="60" spans="6:7" ht="15" customHeight="1">
      <c r="G60" s="465" t="s">
        <v>746</v>
      </c>
    </row>
    <row r="61" spans="6:7" ht="15" customHeight="1">
      <c r="G61" s="465" t="s">
        <v>747</v>
      </c>
    </row>
    <row r="62" spans="6:7" ht="15" customHeight="1">
      <c r="G62" s="465" t="s">
        <v>748</v>
      </c>
    </row>
    <row r="63" spans="6:7" ht="15" customHeight="1">
      <c r="G63" s="465" t="s">
        <v>749</v>
      </c>
    </row>
    <row r="64" spans="6:7" ht="15" customHeight="1">
      <c r="G64" s="465" t="s">
        <v>750</v>
      </c>
    </row>
    <row r="65" spans="6:7" ht="15" customHeight="1">
      <c r="F65" s="475" t="s">
        <v>646</v>
      </c>
      <c r="G65" s="465" t="s">
        <v>751</v>
      </c>
    </row>
    <row r="66" spans="6:7" ht="15" customHeight="1">
      <c r="G66" s="465" t="s">
        <v>752</v>
      </c>
    </row>
    <row r="67" spans="6:7" ht="15" customHeight="1">
      <c r="G67" s="465" t="s">
        <v>753</v>
      </c>
    </row>
    <row r="68" spans="6:7" ht="15" customHeight="1">
      <c r="F68" s="475" t="s">
        <v>647</v>
      </c>
      <c r="G68" s="465" t="s">
        <v>647</v>
      </c>
    </row>
    <row r="69" spans="6:7" ht="15" customHeight="1">
      <c r="F69" s="475" t="s">
        <v>648</v>
      </c>
      <c r="G69" s="465" t="s">
        <v>754</v>
      </c>
    </row>
    <row r="70" spans="6:7" ht="15" customHeight="1">
      <c r="G70" s="465" t="s">
        <v>755</v>
      </c>
    </row>
    <row r="71" spans="6:7" ht="15" customHeight="1">
      <c r="G71" s="465" t="s">
        <v>756</v>
      </c>
    </row>
    <row r="72" spans="6:7" ht="15" customHeight="1">
      <c r="G72" s="465" t="s">
        <v>757</v>
      </c>
    </row>
    <row r="73" spans="6:7" ht="15" customHeight="1">
      <c r="F73" s="475" t="s">
        <v>649</v>
      </c>
      <c r="G73" s="465" t="s">
        <v>758</v>
      </c>
    </row>
    <row r="74" spans="6:7" ht="15" customHeight="1">
      <c r="G74" s="465" t="s">
        <v>759</v>
      </c>
    </row>
    <row r="75" spans="6:7" ht="15" customHeight="1">
      <c r="G75" s="465" t="s">
        <v>760</v>
      </c>
    </row>
    <row r="76" spans="6:7" ht="15" customHeight="1">
      <c r="F76" s="475" t="s">
        <v>650</v>
      </c>
      <c r="G76" s="465" t="s">
        <v>761</v>
      </c>
    </row>
    <row r="77" spans="6:7" ht="15" customHeight="1">
      <c r="G77" s="465" t="s">
        <v>762</v>
      </c>
    </row>
    <row r="78" spans="6:7" ht="15" customHeight="1">
      <c r="G78" s="465" t="s">
        <v>763</v>
      </c>
    </row>
    <row r="79" spans="6:7" ht="15" customHeight="1">
      <c r="G79" s="465" t="s">
        <v>764</v>
      </c>
    </row>
    <row r="80" spans="6:7" ht="15" customHeight="1">
      <c r="G80" s="465" t="s">
        <v>765</v>
      </c>
    </row>
    <row r="81" spans="1:7" ht="15" customHeight="1">
      <c r="G81" s="465" t="s">
        <v>766</v>
      </c>
    </row>
    <row r="82" spans="1:7" ht="15" customHeight="1">
      <c r="G82" s="465" t="s">
        <v>767</v>
      </c>
    </row>
    <row r="83" spans="1:7" ht="15" customHeight="1">
      <c r="G83" s="465" t="s">
        <v>768</v>
      </c>
    </row>
    <row r="84" spans="1:7" ht="15" customHeight="1">
      <c r="G84" s="465" t="s">
        <v>769</v>
      </c>
    </row>
    <row r="85" spans="1:7" ht="15" customHeight="1">
      <c r="G85" s="465" t="s">
        <v>770</v>
      </c>
    </row>
    <row r="86" spans="1:7" ht="15" customHeight="1">
      <c r="F86" s="475" t="s">
        <v>651</v>
      </c>
      <c r="G86" s="465" t="s">
        <v>771</v>
      </c>
    </row>
    <row r="87" spans="1:7" ht="15" customHeight="1">
      <c r="G87" s="465" t="s">
        <v>772</v>
      </c>
    </row>
    <row r="88" spans="1:7" ht="15" customHeight="1">
      <c r="G88" s="465" t="s">
        <v>773</v>
      </c>
    </row>
    <row r="89" spans="1:7" ht="15" customHeight="1">
      <c r="G89" s="465" t="s">
        <v>774</v>
      </c>
    </row>
    <row r="90" spans="1:7" ht="15" customHeight="1">
      <c r="F90" s="475" t="s">
        <v>652</v>
      </c>
      <c r="G90" s="465" t="s">
        <v>652</v>
      </c>
    </row>
    <row r="91" spans="1:7" ht="15" customHeight="1">
      <c r="F91" s="475" t="s">
        <v>653</v>
      </c>
      <c r="G91" s="465" t="s">
        <v>653</v>
      </c>
    </row>
    <row r="92" spans="1:7" ht="15" customHeight="1">
      <c r="F92" s="475" t="s">
        <v>654</v>
      </c>
      <c r="G92" s="465" t="s">
        <v>775</v>
      </c>
    </row>
    <row r="94" spans="1:7" ht="15" customHeight="1">
      <c r="A94" s="470" t="s">
        <v>776</v>
      </c>
    </row>
  </sheetData>
  <phoneticPr fontId="86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5"/>
  <sheetViews>
    <sheetView zoomScale="85" workbookViewId="0">
      <pane xSplit="2" ySplit="3" topLeftCell="C166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8" bestFit="1" customWidth="1"/>
    <col min="3" max="3" width="73.7109375" style="459" customWidth="1"/>
    <col min="4" max="4" width="43.42578125" style="459" customWidth="1"/>
  </cols>
  <sheetData>
    <row r="1" spans="1:4">
      <c r="A1" t="s">
        <v>268</v>
      </c>
    </row>
    <row r="3" spans="1:4">
      <c r="A3" s="460" t="s">
        <v>269</v>
      </c>
      <c r="B3" s="460" t="s">
        <v>270</v>
      </c>
      <c r="C3" s="460" t="s">
        <v>271</v>
      </c>
      <c r="D3" s="460" t="s">
        <v>272</v>
      </c>
    </row>
    <row r="4" spans="1:4">
      <c r="A4">
        <v>1</v>
      </c>
      <c r="B4" s="458" t="s">
        <v>290</v>
      </c>
      <c r="C4" s="459" t="s">
        <v>291</v>
      </c>
      <c r="D4" s="459" t="s">
        <v>292</v>
      </c>
    </row>
    <row r="5" spans="1:4">
      <c r="A5">
        <v>2</v>
      </c>
      <c r="B5" s="458" t="s">
        <v>293</v>
      </c>
      <c r="C5" s="459" t="s">
        <v>294</v>
      </c>
      <c r="D5" s="459" t="s">
        <v>292</v>
      </c>
    </row>
    <row r="6" spans="1:4">
      <c r="A6">
        <v>3</v>
      </c>
      <c r="B6" s="458" t="s">
        <v>295</v>
      </c>
      <c r="C6" s="459" t="s">
        <v>296</v>
      </c>
      <c r="D6" s="459" t="s">
        <v>297</v>
      </c>
    </row>
    <row r="7" spans="1:4">
      <c r="A7">
        <v>4</v>
      </c>
      <c r="B7" s="458" t="s">
        <v>298</v>
      </c>
      <c r="C7" s="459" t="s">
        <v>299</v>
      </c>
      <c r="D7" s="459" t="s">
        <v>300</v>
      </c>
    </row>
    <row r="8" spans="1:4">
      <c r="A8">
        <v>5</v>
      </c>
      <c r="B8" s="458" t="s">
        <v>301</v>
      </c>
      <c r="C8" s="459" t="s">
        <v>302</v>
      </c>
      <c r="D8" s="459" t="s">
        <v>292</v>
      </c>
    </row>
    <row r="9" spans="1:4">
      <c r="A9">
        <v>6</v>
      </c>
      <c r="B9" s="458" t="s">
        <v>303</v>
      </c>
      <c r="C9" s="459" t="s">
        <v>304</v>
      </c>
      <c r="D9" s="459" t="s">
        <v>305</v>
      </c>
    </row>
    <row r="10" spans="1:4">
      <c r="A10">
        <v>7</v>
      </c>
      <c r="B10" s="458" t="s">
        <v>306</v>
      </c>
      <c r="C10" s="459" t="s">
        <v>307</v>
      </c>
      <c r="D10" s="459" t="s">
        <v>292</v>
      </c>
    </row>
    <row r="11" spans="1:4">
      <c r="A11">
        <v>8</v>
      </c>
      <c r="B11" s="458" t="s">
        <v>308</v>
      </c>
      <c r="C11" s="459" t="s">
        <v>309</v>
      </c>
      <c r="D11" s="459" t="s">
        <v>300</v>
      </c>
    </row>
    <row r="12" spans="1:4">
      <c r="A12">
        <v>9</v>
      </c>
      <c r="B12" s="458" t="s">
        <v>310</v>
      </c>
      <c r="C12" s="459" t="s">
        <v>311</v>
      </c>
      <c r="D12" s="459" t="s">
        <v>312</v>
      </c>
    </row>
    <row r="13" spans="1:4">
      <c r="A13">
        <v>10</v>
      </c>
      <c r="B13" s="458" t="s">
        <v>313</v>
      </c>
      <c r="C13" s="459" t="s">
        <v>314</v>
      </c>
      <c r="D13" s="459" t="s">
        <v>292</v>
      </c>
    </row>
    <row r="14" spans="1:4">
      <c r="A14">
        <v>11</v>
      </c>
      <c r="B14" s="458" t="s">
        <v>315</v>
      </c>
      <c r="C14" s="459" t="s">
        <v>316</v>
      </c>
      <c r="D14" s="459" t="s">
        <v>317</v>
      </c>
    </row>
    <row r="15" spans="1:4">
      <c r="A15">
        <v>12</v>
      </c>
      <c r="B15" s="458" t="s">
        <v>318</v>
      </c>
      <c r="C15" s="459" t="s">
        <v>319</v>
      </c>
      <c r="D15" s="459" t="s">
        <v>300</v>
      </c>
    </row>
    <row r="16" spans="1:4">
      <c r="A16">
        <v>13</v>
      </c>
      <c r="B16" s="458" t="s">
        <v>320</v>
      </c>
      <c r="C16" s="459" t="s">
        <v>321</v>
      </c>
      <c r="D16" s="459" t="s">
        <v>292</v>
      </c>
    </row>
    <row r="17" spans="1:4">
      <c r="A17">
        <v>14</v>
      </c>
      <c r="B17" s="458" t="s">
        <v>322</v>
      </c>
      <c r="C17" s="459" t="s">
        <v>323</v>
      </c>
      <c r="D17" s="459" t="s">
        <v>317</v>
      </c>
    </row>
    <row r="18" spans="1:4">
      <c r="A18">
        <v>15</v>
      </c>
      <c r="B18" s="458" t="s">
        <v>324</v>
      </c>
      <c r="C18" s="459" t="s">
        <v>325</v>
      </c>
      <c r="D18" s="459" t="s">
        <v>326</v>
      </c>
    </row>
    <row r="19" spans="1:4">
      <c r="A19">
        <v>16</v>
      </c>
      <c r="B19" s="458" t="s">
        <v>327</v>
      </c>
      <c r="C19" s="459" t="s">
        <v>328</v>
      </c>
      <c r="D19" s="459" t="s">
        <v>300</v>
      </c>
    </row>
    <row r="20" spans="1:4">
      <c r="A20">
        <v>17</v>
      </c>
      <c r="B20" s="458" t="s">
        <v>329</v>
      </c>
      <c r="C20" s="459" t="s">
        <v>330</v>
      </c>
      <c r="D20" s="459" t="s">
        <v>300</v>
      </c>
    </row>
    <row r="21" spans="1:4">
      <c r="A21">
        <v>18</v>
      </c>
      <c r="B21" s="458" t="s">
        <v>331</v>
      </c>
      <c r="C21" s="459" t="s">
        <v>332</v>
      </c>
      <c r="D21" s="459" t="s">
        <v>305</v>
      </c>
    </row>
    <row r="22" spans="1:4">
      <c r="A22">
        <v>19</v>
      </c>
      <c r="B22" s="458" t="s">
        <v>333</v>
      </c>
      <c r="C22" s="459" t="s">
        <v>334</v>
      </c>
      <c r="D22" s="459" t="s">
        <v>292</v>
      </c>
    </row>
    <row r="23" spans="1:4">
      <c r="A23">
        <v>20</v>
      </c>
      <c r="B23" s="458" t="s">
        <v>335</v>
      </c>
      <c r="C23" s="459" t="s">
        <v>336</v>
      </c>
      <c r="D23" s="459" t="s">
        <v>297</v>
      </c>
    </row>
    <row r="24" spans="1:4">
      <c r="A24">
        <v>21</v>
      </c>
      <c r="B24" s="458" t="s">
        <v>337</v>
      </c>
      <c r="C24" s="459" t="s">
        <v>338</v>
      </c>
      <c r="D24" s="459" t="s">
        <v>292</v>
      </c>
    </row>
    <row r="25" spans="1:4">
      <c r="A25">
        <v>22</v>
      </c>
      <c r="B25" s="458" t="s">
        <v>339</v>
      </c>
      <c r="C25" s="459" t="s">
        <v>340</v>
      </c>
      <c r="D25" s="459" t="s">
        <v>326</v>
      </c>
    </row>
    <row r="26" spans="1:4">
      <c r="A26">
        <v>23</v>
      </c>
      <c r="B26" s="458" t="s">
        <v>341</v>
      </c>
      <c r="C26" s="459" t="s">
        <v>342</v>
      </c>
      <c r="D26" s="459" t="s">
        <v>300</v>
      </c>
    </row>
    <row r="27" spans="1:4">
      <c r="A27">
        <v>24</v>
      </c>
      <c r="B27" s="458" t="s">
        <v>343</v>
      </c>
      <c r="C27" s="459" t="s">
        <v>344</v>
      </c>
      <c r="D27" s="459" t="s">
        <v>326</v>
      </c>
    </row>
    <row r="28" spans="1:4">
      <c r="A28">
        <v>25</v>
      </c>
      <c r="B28" s="458" t="s">
        <v>345</v>
      </c>
      <c r="C28" s="459" t="s">
        <v>346</v>
      </c>
      <c r="D28" s="459" t="s">
        <v>347</v>
      </c>
    </row>
    <row r="29" spans="1:4">
      <c r="A29">
        <v>26</v>
      </c>
      <c r="B29" s="458" t="s">
        <v>348</v>
      </c>
      <c r="C29" s="459" t="s">
        <v>349</v>
      </c>
      <c r="D29" s="459" t="s">
        <v>292</v>
      </c>
    </row>
    <row r="30" spans="1:4">
      <c r="A30">
        <v>27</v>
      </c>
      <c r="B30" s="458" t="s">
        <v>350</v>
      </c>
      <c r="C30" s="459" t="s">
        <v>351</v>
      </c>
      <c r="D30" s="459" t="s">
        <v>292</v>
      </c>
    </row>
    <row r="31" spans="1:4">
      <c r="A31">
        <v>28</v>
      </c>
      <c r="B31" s="458" t="s">
        <v>352</v>
      </c>
      <c r="C31" s="459" t="s">
        <v>353</v>
      </c>
      <c r="D31" s="459" t="s">
        <v>292</v>
      </c>
    </row>
    <row r="32" spans="1:4">
      <c r="A32">
        <v>29</v>
      </c>
      <c r="B32" s="458" t="s">
        <v>354</v>
      </c>
      <c r="C32" s="459" t="s">
        <v>355</v>
      </c>
      <c r="D32" s="459" t="s">
        <v>292</v>
      </c>
    </row>
    <row r="33" spans="1:4">
      <c r="A33">
        <v>30</v>
      </c>
      <c r="B33" s="458" t="s">
        <v>356</v>
      </c>
      <c r="C33" s="459" t="s">
        <v>357</v>
      </c>
      <c r="D33" s="459" t="s">
        <v>292</v>
      </c>
    </row>
    <row r="34" spans="1:4">
      <c r="A34">
        <v>31</v>
      </c>
      <c r="B34" s="458" t="s">
        <v>358</v>
      </c>
      <c r="C34" s="459" t="s">
        <v>359</v>
      </c>
      <c r="D34" s="459" t="s">
        <v>317</v>
      </c>
    </row>
    <row r="35" spans="1:4">
      <c r="A35">
        <v>32</v>
      </c>
      <c r="B35" s="458" t="s">
        <v>360</v>
      </c>
      <c r="C35" s="459" t="s">
        <v>361</v>
      </c>
      <c r="D35" s="459" t="s">
        <v>292</v>
      </c>
    </row>
    <row r="36" spans="1:4">
      <c r="A36">
        <v>33</v>
      </c>
      <c r="B36" s="458" t="s">
        <v>362</v>
      </c>
      <c r="C36" s="459" t="s">
        <v>363</v>
      </c>
      <c r="D36" s="459" t="s">
        <v>292</v>
      </c>
    </row>
    <row r="37" spans="1:4">
      <c r="A37">
        <v>34</v>
      </c>
      <c r="B37" s="458" t="s">
        <v>364</v>
      </c>
      <c r="C37" s="459" t="s">
        <v>365</v>
      </c>
      <c r="D37" s="459" t="s">
        <v>292</v>
      </c>
    </row>
    <row r="38" spans="1:4">
      <c r="A38">
        <v>35</v>
      </c>
      <c r="B38" s="458" t="s">
        <v>366</v>
      </c>
      <c r="C38" s="459" t="s">
        <v>367</v>
      </c>
      <c r="D38" s="459" t="s">
        <v>292</v>
      </c>
    </row>
    <row r="39" spans="1:4">
      <c r="A39">
        <v>36</v>
      </c>
      <c r="B39" s="458" t="s">
        <v>368</v>
      </c>
      <c r="C39" s="459" t="s">
        <v>369</v>
      </c>
      <c r="D39" s="459" t="s">
        <v>305</v>
      </c>
    </row>
    <row r="40" spans="1:4">
      <c r="A40">
        <v>37</v>
      </c>
      <c r="B40" s="458" t="s">
        <v>370</v>
      </c>
      <c r="C40" s="459" t="s">
        <v>371</v>
      </c>
      <c r="D40" s="459" t="s">
        <v>292</v>
      </c>
    </row>
    <row r="41" spans="1:4">
      <c r="A41">
        <v>38</v>
      </c>
      <c r="B41" s="458" t="s">
        <v>372</v>
      </c>
      <c r="C41" s="459" t="s">
        <v>373</v>
      </c>
      <c r="D41" s="459" t="s">
        <v>292</v>
      </c>
    </row>
    <row r="42" spans="1:4">
      <c r="A42">
        <v>39</v>
      </c>
      <c r="B42" s="458" t="s">
        <v>374</v>
      </c>
      <c r="C42" s="459" t="s">
        <v>375</v>
      </c>
      <c r="D42" s="459" t="s">
        <v>292</v>
      </c>
    </row>
    <row r="43" spans="1:4">
      <c r="A43">
        <v>40</v>
      </c>
      <c r="B43" s="458" t="s">
        <v>376</v>
      </c>
      <c r="C43" s="459" t="s">
        <v>377</v>
      </c>
      <c r="D43" s="459" t="s">
        <v>300</v>
      </c>
    </row>
    <row r="44" spans="1:4">
      <c r="A44">
        <v>41</v>
      </c>
      <c r="B44" s="458" t="s">
        <v>378</v>
      </c>
      <c r="C44" s="459" t="s">
        <v>379</v>
      </c>
      <c r="D44" s="459" t="s">
        <v>305</v>
      </c>
    </row>
    <row r="45" spans="1:4">
      <c r="A45">
        <v>42</v>
      </c>
      <c r="B45" s="458" t="s">
        <v>380</v>
      </c>
      <c r="C45" s="459" t="s">
        <v>381</v>
      </c>
      <c r="D45" s="459" t="s">
        <v>292</v>
      </c>
    </row>
    <row r="46" spans="1:4">
      <c r="A46">
        <v>43</v>
      </c>
      <c r="B46" s="458" t="s">
        <v>382</v>
      </c>
      <c r="C46" s="459" t="s">
        <v>383</v>
      </c>
      <c r="D46" s="459" t="s">
        <v>292</v>
      </c>
    </row>
    <row r="47" spans="1:4">
      <c r="A47">
        <v>44</v>
      </c>
      <c r="B47" s="458" t="s">
        <v>384</v>
      </c>
      <c r="C47" s="459" t="s">
        <v>385</v>
      </c>
      <c r="D47" s="459" t="s">
        <v>297</v>
      </c>
    </row>
    <row r="48" spans="1:4">
      <c r="A48">
        <v>45</v>
      </c>
      <c r="B48" s="458" t="s">
        <v>386</v>
      </c>
      <c r="C48" s="459" t="s">
        <v>387</v>
      </c>
      <c r="D48" s="459" t="s">
        <v>388</v>
      </c>
    </row>
    <row r="49" spans="1:4">
      <c r="A49">
        <v>46</v>
      </c>
      <c r="B49" s="458" t="s">
        <v>389</v>
      </c>
      <c r="C49" s="459" t="s">
        <v>390</v>
      </c>
      <c r="D49" s="459" t="s">
        <v>312</v>
      </c>
    </row>
    <row r="50" spans="1:4">
      <c r="A50">
        <v>47</v>
      </c>
      <c r="B50" s="458" t="s">
        <v>391</v>
      </c>
      <c r="C50" s="459" t="s">
        <v>392</v>
      </c>
      <c r="D50" s="459" t="s">
        <v>300</v>
      </c>
    </row>
    <row r="51" spans="1:4">
      <c r="A51">
        <v>48</v>
      </c>
      <c r="B51" s="458" t="s">
        <v>393</v>
      </c>
      <c r="C51" s="459" t="s">
        <v>394</v>
      </c>
      <c r="D51" s="459" t="s">
        <v>292</v>
      </c>
    </row>
    <row r="52" spans="1:4">
      <c r="A52">
        <v>49</v>
      </c>
      <c r="B52" s="458" t="s">
        <v>395</v>
      </c>
      <c r="C52" s="459" t="s">
        <v>396</v>
      </c>
      <c r="D52" s="459" t="s">
        <v>292</v>
      </c>
    </row>
    <row r="53" spans="1:4">
      <c r="A53">
        <v>50</v>
      </c>
      <c r="B53" s="458" t="s">
        <v>397</v>
      </c>
      <c r="C53" s="459" t="s">
        <v>398</v>
      </c>
      <c r="D53" s="459" t="s">
        <v>312</v>
      </c>
    </row>
    <row r="54" spans="1:4">
      <c r="A54">
        <v>51</v>
      </c>
      <c r="B54" s="458" t="s">
        <v>399</v>
      </c>
      <c r="C54" s="459" t="s">
        <v>400</v>
      </c>
      <c r="D54" s="459" t="s">
        <v>292</v>
      </c>
    </row>
    <row r="55" spans="1:4">
      <c r="A55">
        <v>52</v>
      </c>
      <c r="B55" s="458" t="s">
        <v>401</v>
      </c>
      <c r="C55" s="459" t="s">
        <v>402</v>
      </c>
      <c r="D55" s="459" t="s">
        <v>292</v>
      </c>
    </row>
    <row r="56" spans="1:4">
      <c r="A56">
        <v>53</v>
      </c>
      <c r="B56" s="458" t="s">
        <v>403</v>
      </c>
      <c r="C56" s="459" t="s">
        <v>404</v>
      </c>
      <c r="D56" s="459" t="s">
        <v>292</v>
      </c>
    </row>
    <row r="57" spans="1:4">
      <c r="A57">
        <v>54</v>
      </c>
      <c r="B57" s="458" t="s">
        <v>405</v>
      </c>
      <c r="C57" s="459" t="s">
        <v>406</v>
      </c>
      <c r="D57" s="459" t="s">
        <v>312</v>
      </c>
    </row>
    <row r="58" spans="1:4">
      <c r="A58">
        <v>55</v>
      </c>
      <c r="B58" s="458" t="s">
        <v>407</v>
      </c>
      <c r="C58" s="459" t="s">
        <v>408</v>
      </c>
      <c r="D58" s="459" t="s">
        <v>292</v>
      </c>
    </row>
    <row r="59" spans="1:4">
      <c r="A59">
        <v>56</v>
      </c>
      <c r="B59" s="458" t="s">
        <v>409</v>
      </c>
      <c r="C59" s="459" t="s">
        <v>410</v>
      </c>
      <c r="D59" s="459" t="s">
        <v>326</v>
      </c>
    </row>
    <row r="60" spans="1:4">
      <c r="A60">
        <v>57</v>
      </c>
      <c r="B60" s="458" t="s">
        <v>411</v>
      </c>
      <c r="C60" s="459" t="s">
        <v>412</v>
      </c>
      <c r="D60" s="459" t="s">
        <v>292</v>
      </c>
    </row>
    <row r="61" spans="1:4">
      <c r="A61">
        <v>58</v>
      </c>
      <c r="B61" s="458" t="s">
        <v>413</v>
      </c>
      <c r="C61" s="459" t="s">
        <v>414</v>
      </c>
      <c r="D61" s="459" t="s">
        <v>305</v>
      </c>
    </row>
    <row r="62" spans="1:4">
      <c r="A62">
        <v>59</v>
      </c>
      <c r="B62" s="458" t="s">
        <v>415</v>
      </c>
      <c r="C62" s="459" t="s">
        <v>416</v>
      </c>
      <c r="D62" s="459" t="s">
        <v>292</v>
      </c>
    </row>
    <row r="63" spans="1:4">
      <c r="A63">
        <v>60</v>
      </c>
      <c r="B63" s="458" t="s">
        <v>417</v>
      </c>
      <c r="C63" s="459" t="s">
        <v>418</v>
      </c>
      <c r="D63" s="459" t="s">
        <v>292</v>
      </c>
    </row>
    <row r="64" spans="1:4">
      <c r="A64">
        <v>61</v>
      </c>
      <c r="B64" s="458" t="s">
        <v>419</v>
      </c>
      <c r="C64" s="459" t="s">
        <v>420</v>
      </c>
      <c r="D64" s="459" t="s">
        <v>292</v>
      </c>
    </row>
    <row r="65" spans="1:4">
      <c r="A65">
        <v>62</v>
      </c>
      <c r="B65" s="458" t="s">
        <v>421</v>
      </c>
      <c r="C65" s="459" t="s">
        <v>422</v>
      </c>
      <c r="D65" s="459" t="s">
        <v>292</v>
      </c>
    </row>
    <row r="66" spans="1:4">
      <c r="A66">
        <v>63</v>
      </c>
      <c r="B66" s="458" t="s">
        <v>423</v>
      </c>
      <c r="C66" s="459" t="s">
        <v>424</v>
      </c>
      <c r="D66" s="459" t="s">
        <v>292</v>
      </c>
    </row>
    <row r="67" spans="1:4">
      <c r="A67">
        <v>64</v>
      </c>
      <c r="B67" s="458" t="s">
        <v>425</v>
      </c>
      <c r="C67" s="459" t="s">
        <v>426</v>
      </c>
      <c r="D67" s="459" t="s">
        <v>292</v>
      </c>
    </row>
    <row r="68" spans="1:4">
      <c r="A68">
        <v>65</v>
      </c>
      <c r="B68" s="458" t="s">
        <v>427</v>
      </c>
      <c r="C68" s="459" t="s">
        <v>428</v>
      </c>
      <c r="D68" s="459" t="s">
        <v>292</v>
      </c>
    </row>
    <row r="69" spans="1:4">
      <c r="A69">
        <v>66</v>
      </c>
      <c r="B69" s="458" t="s">
        <v>429</v>
      </c>
      <c r="C69" s="459" t="s">
        <v>430</v>
      </c>
      <c r="D69" s="459" t="s">
        <v>305</v>
      </c>
    </row>
    <row r="70" spans="1:4">
      <c r="A70">
        <v>67</v>
      </c>
      <c r="B70" s="458" t="s">
        <v>431</v>
      </c>
      <c r="C70" s="459" t="s">
        <v>432</v>
      </c>
      <c r="D70" s="459" t="s">
        <v>326</v>
      </c>
    </row>
    <row r="71" spans="1:4">
      <c r="A71">
        <v>68</v>
      </c>
      <c r="B71" s="458" t="s">
        <v>433</v>
      </c>
      <c r="C71" s="459" t="s">
        <v>434</v>
      </c>
      <c r="D71" s="459" t="s">
        <v>292</v>
      </c>
    </row>
    <row r="72" spans="1:4">
      <c r="A72">
        <v>69</v>
      </c>
      <c r="B72" s="458" t="s">
        <v>435</v>
      </c>
      <c r="C72" s="459" t="s">
        <v>436</v>
      </c>
      <c r="D72" s="459" t="s">
        <v>292</v>
      </c>
    </row>
    <row r="73" spans="1:4">
      <c r="A73">
        <v>70</v>
      </c>
      <c r="B73" s="458" t="s">
        <v>437</v>
      </c>
      <c r="C73" s="459" t="s">
        <v>438</v>
      </c>
      <c r="D73" s="459" t="s">
        <v>292</v>
      </c>
    </row>
    <row r="74" spans="1:4">
      <c r="A74">
        <v>71</v>
      </c>
      <c r="B74" s="458" t="s">
        <v>439</v>
      </c>
      <c r="C74" s="459" t="s">
        <v>440</v>
      </c>
      <c r="D74" s="459" t="s">
        <v>305</v>
      </c>
    </row>
    <row r="75" spans="1:4">
      <c r="A75">
        <v>72</v>
      </c>
      <c r="B75" s="458" t="s">
        <v>441</v>
      </c>
      <c r="C75" s="459" t="s">
        <v>442</v>
      </c>
      <c r="D75" s="459" t="s">
        <v>292</v>
      </c>
    </row>
    <row r="76" spans="1:4">
      <c r="A76">
        <v>73</v>
      </c>
      <c r="B76" s="458" t="s">
        <v>443</v>
      </c>
      <c r="C76" s="459" t="s">
        <v>444</v>
      </c>
      <c r="D76" s="459" t="s">
        <v>292</v>
      </c>
    </row>
    <row r="77" spans="1:4">
      <c r="A77">
        <v>74</v>
      </c>
      <c r="B77" s="458" t="s">
        <v>445</v>
      </c>
      <c r="C77" s="459" t="s">
        <v>446</v>
      </c>
      <c r="D77" s="459" t="s">
        <v>300</v>
      </c>
    </row>
    <row r="78" spans="1:4">
      <c r="A78">
        <v>75</v>
      </c>
      <c r="B78" s="458" t="s">
        <v>447</v>
      </c>
      <c r="C78" s="459" t="s">
        <v>448</v>
      </c>
      <c r="D78" s="459" t="s">
        <v>292</v>
      </c>
    </row>
    <row r="79" spans="1:4">
      <c r="A79">
        <v>76</v>
      </c>
      <c r="B79" s="458" t="s">
        <v>449</v>
      </c>
      <c r="C79" s="459" t="s">
        <v>450</v>
      </c>
      <c r="D79" s="459" t="s">
        <v>292</v>
      </c>
    </row>
    <row r="80" spans="1:4">
      <c r="A80">
        <v>77</v>
      </c>
      <c r="B80" s="458" t="s">
        <v>451</v>
      </c>
      <c r="C80" s="459" t="s">
        <v>452</v>
      </c>
      <c r="D80" s="459" t="s">
        <v>297</v>
      </c>
    </row>
    <row r="81" spans="1:4">
      <c r="A81">
        <v>78</v>
      </c>
      <c r="B81" s="458" t="s">
        <v>453</v>
      </c>
      <c r="C81" s="459" t="s">
        <v>454</v>
      </c>
      <c r="D81" s="459" t="s">
        <v>292</v>
      </c>
    </row>
    <row r="82" spans="1:4">
      <c r="A82">
        <v>79</v>
      </c>
      <c r="B82" s="458" t="s">
        <v>455</v>
      </c>
      <c r="C82" s="459" t="s">
        <v>456</v>
      </c>
      <c r="D82" s="459" t="s">
        <v>292</v>
      </c>
    </row>
    <row r="83" spans="1:4">
      <c r="A83">
        <v>80</v>
      </c>
      <c r="B83" s="458" t="s">
        <v>457</v>
      </c>
      <c r="C83" s="459" t="s">
        <v>458</v>
      </c>
      <c r="D83" s="459" t="s">
        <v>305</v>
      </c>
    </row>
    <row r="84" spans="1:4">
      <c r="A84">
        <v>81</v>
      </c>
      <c r="B84" s="458" t="s">
        <v>459</v>
      </c>
      <c r="C84" s="459" t="s">
        <v>460</v>
      </c>
      <c r="D84" s="459" t="s">
        <v>292</v>
      </c>
    </row>
    <row r="85" spans="1:4">
      <c r="A85">
        <v>82</v>
      </c>
      <c r="B85" s="458" t="s">
        <v>461</v>
      </c>
      <c r="C85" s="459" t="s">
        <v>462</v>
      </c>
      <c r="D85" s="459" t="s">
        <v>292</v>
      </c>
    </row>
    <row r="86" spans="1:4">
      <c r="A86">
        <v>83</v>
      </c>
      <c r="B86" s="458" t="s">
        <v>463</v>
      </c>
      <c r="C86" s="459" t="s">
        <v>464</v>
      </c>
      <c r="D86" s="459" t="s">
        <v>326</v>
      </c>
    </row>
    <row r="87" spans="1:4">
      <c r="A87">
        <v>84</v>
      </c>
      <c r="B87" s="458" t="s">
        <v>465</v>
      </c>
      <c r="C87" s="459" t="s">
        <v>466</v>
      </c>
      <c r="D87" s="459" t="s">
        <v>300</v>
      </c>
    </row>
    <row r="88" spans="1:4">
      <c r="A88">
        <v>85</v>
      </c>
      <c r="B88" s="458" t="s">
        <v>467</v>
      </c>
      <c r="C88" s="459" t="s">
        <v>468</v>
      </c>
      <c r="D88" s="459" t="s">
        <v>292</v>
      </c>
    </row>
    <row r="89" spans="1:4">
      <c r="A89">
        <v>86</v>
      </c>
      <c r="B89" s="458" t="s">
        <v>469</v>
      </c>
      <c r="C89" s="459" t="s">
        <v>470</v>
      </c>
      <c r="D89" s="459" t="s">
        <v>292</v>
      </c>
    </row>
    <row r="90" spans="1:4">
      <c r="A90">
        <v>87</v>
      </c>
      <c r="B90" s="458" t="s">
        <v>471</v>
      </c>
      <c r="C90" s="459" t="s">
        <v>472</v>
      </c>
      <c r="D90" s="459" t="s">
        <v>292</v>
      </c>
    </row>
    <row r="91" spans="1:4">
      <c r="A91">
        <v>88</v>
      </c>
      <c r="B91" s="458" t="s">
        <v>473</v>
      </c>
      <c r="C91" s="459" t="s">
        <v>474</v>
      </c>
      <c r="D91" s="459" t="s">
        <v>297</v>
      </c>
    </row>
    <row r="92" spans="1:4">
      <c r="A92">
        <v>89</v>
      </c>
      <c r="B92" s="458" t="s">
        <v>475</v>
      </c>
      <c r="C92" s="459" t="s">
        <v>476</v>
      </c>
      <c r="D92" s="459" t="s">
        <v>297</v>
      </c>
    </row>
    <row r="93" spans="1:4">
      <c r="A93">
        <v>90</v>
      </c>
      <c r="B93" s="458" t="s">
        <v>477</v>
      </c>
      <c r="C93" s="459" t="s">
        <v>478</v>
      </c>
      <c r="D93" s="459" t="s">
        <v>292</v>
      </c>
    </row>
    <row r="94" spans="1:4">
      <c r="A94">
        <v>91</v>
      </c>
      <c r="B94" s="458" t="s">
        <v>479</v>
      </c>
      <c r="C94" s="459" t="s">
        <v>480</v>
      </c>
      <c r="D94" s="459" t="s">
        <v>292</v>
      </c>
    </row>
    <row r="95" spans="1:4">
      <c r="A95">
        <v>92</v>
      </c>
      <c r="B95" s="458" t="s">
        <v>481</v>
      </c>
      <c r="C95" s="459" t="s">
        <v>482</v>
      </c>
      <c r="D95" s="459" t="s">
        <v>292</v>
      </c>
    </row>
    <row r="96" spans="1:4">
      <c r="A96">
        <v>93</v>
      </c>
      <c r="B96" s="458" t="s">
        <v>483</v>
      </c>
      <c r="C96" s="459" t="s">
        <v>484</v>
      </c>
      <c r="D96" s="459" t="s">
        <v>292</v>
      </c>
    </row>
    <row r="97" spans="1:4">
      <c r="A97">
        <v>94</v>
      </c>
      <c r="B97" s="458" t="s">
        <v>485</v>
      </c>
      <c r="C97" s="459" t="s">
        <v>486</v>
      </c>
      <c r="D97" s="459" t="s">
        <v>292</v>
      </c>
    </row>
    <row r="98" spans="1:4">
      <c r="A98">
        <v>95</v>
      </c>
      <c r="B98" s="458" t="s">
        <v>487</v>
      </c>
      <c r="C98" s="459" t="s">
        <v>488</v>
      </c>
      <c r="D98" s="459" t="s">
        <v>292</v>
      </c>
    </row>
    <row r="99" spans="1:4">
      <c r="A99">
        <v>96</v>
      </c>
      <c r="B99" s="458" t="s">
        <v>489</v>
      </c>
      <c r="C99" s="459" t="s">
        <v>490</v>
      </c>
      <c r="D99" s="459" t="s">
        <v>292</v>
      </c>
    </row>
    <row r="100" spans="1:4">
      <c r="A100">
        <v>97</v>
      </c>
      <c r="B100" s="458" t="s">
        <v>491</v>
      </c>
      <c r="C100" s="459" t="s">
        <v>492</v>
      </c>
      <c r="D100" s="459" t="s">
        <v>297</v>
      </c>
    </row>
    <row r="101" spans="1:4">
      <c r="A101">
        <v>98</v>
      </c>
      <c r="B101" s="458" t="s">
        <v>493</v>
      </c>
      <c r="C101" s="459" t="s">
        <v>494</v>
      </c>
      <c r="D101" s="459" t="s">
        <v>292</v>
      </c>
    </row>
    <row r="102" spans="1:4">
      <c r="A102">
        <v>99</v>
      </c>
      <c r="B102" s="458" t="s">
        <v>495</v>
      </c>
      <c r="C102" s="459" t="s">
        <v>496</v>
      </c>
      <c r="D102" s="459" t="s">
        <v>292</v>
      </c>
    </row>
    <row r="103" spans="1:4">
      <c r="A103">
        <v>100</v>
      </c>
      <c r="B103" s="458" t="s">
        <v>497</v>
      </c>
      <c r="C103" s="459" t="s">
        <v>498</v>
      </c>
      <c r="D103" s="459" t="s">
        <v>347</v>
      </c>
    </row>
    <row r="104" spans="1:4">
      <c r="A104">
        <v>101</v>
      </c>
      <c r="B104" s="458" t="s">
        <v>499</v>
      </c>
      <c r="C104" s="459" t="s">
        <v>500</v>
      </c>
      <c r="D104" s="459" t="s">
        <v>292</v>
      </c>
    </row>
    <row r="105" spans="1:4">
      <c r="A105">
        <v>102</v>
      </c>
      <c r="B105" s="458" t="s">
        <v>501</v>
      </c>
      <c r="C105" s="459" t="s">
        <v>502</v>
      </c>
      <c r="D105" s="459" t="s">
        <v>292</v>
      </c>
    </row>
    <row r="106" spans="1:4">
      <c r="A106">
        <v>103</v>
      </c>
      <c r="B106" s="458" t="s">
        <v>503</v>
      </c>
      <c r="C106" s="459" t="s">
        <v>504</v>
      </c>
      <c r="D106" s="459" t="s">
        <v>292</v>
      </c>
    </row>
    <row r="107" spans="1:4">
      <c r="A107">
        <v>104</v>
      </c>
      <c r="B107" s="458" t="s">
        <v>505</v>
      </c>
      <c r="C107" s="459" t="s">
        <v>506</v>
      </c>
      <c r="D107" s="459" t="s">
        <v>292</v>
      </c>
    </row>
    <row r="108" spans="1:4">
      <c r="A108">
        <v>105</v>
      </c>
      <c r="B108" s="458" t="s">
        <v>507</v>
      </c>
      <c r="C108" s="459" t="s">
        <v>508</v>
      </c>
      <c r="D108" s="459" t="s">
        <v>292</v>
      </c>
    </row>
    <row r="109" spans="1:4">
      <c r="A109">
        <v>106</v>
      </c>
      <c r="B109" s="458" t="s">
        <v>509</v>
      </c>
      <c r="C109" s="459" t="s">
        <v>510</v>
      </c>
      <c r="D109" s="459" t="s">
        <v>292</v>
      </c>
    </row>
    <row r="110" spans="1:4">
      <c r="A110">
        <v>107</v>
      </c>
      <c r="B110" s="458" t="s">
        <v>511</v>
      </c>
      <c r="C110" s="459" t="s">
        <v>512</v>
      </c>
      <c r="D110" s="459" t="s">
        <v>292</v>
      </c>
    </row>
    <row r="111" spans="1:4">
      <c r="A111">
        <v>108</v>
      </c>
      <c r="B111" s="458" t="s">
        <v>513</v>
      </c>
      <c r="C111" s="459" t="s">
        <v>514</v>
      </c>
      <c r="D111" s="459" t="s">
        <v>292</v>
      </c>
    </row>
    <row r="112" spans="1:4">
      <c r="A112">
        <v>109</v>
      </c>
      <c r="B112" s="458" t="s">
        <v>515</v>
      </c>
      <c r="C112" s="459" t="s">
        <v>516</v>
      </c>
      <c r="D112" s="459" t="s">
        <v>292</v>
      </c>
    </row>
    <row r="113" spans="1:4">
      <c r="A113">
        <v>110</v>
      </c>
      <c r="B113" s="458" t="s">
        <v>517</v>
      </c>
      <c r="C113" s="459" t="s">
        <v>518</v>
      </c>
      <c r="D113" s="459" t="s">
        <v>326</v>
      </c>
    </row>
    <row r="114" spans="1:4">
      <c r="A114">
        <v>111</v>
      </c>
      <c r="B114" s="458" t="s">
        <v>519</v>
      </c>
      <c r="C114" s="459" t="s">
        <v>520</v>
      </c>
      <c r="D114" s="459" t="s">
        <v>292</v>
      </c>
    </row>
    <row r="115" spans="1:4">
      <c r="A115">
        <v>112</v>
      </c>
      <c r="B115" s="458" t="s">
        <v>521</v>
      </c>
      <c r="C115" s="459" t="s">
        <v>522</v>
      </c>
      <c r="D115" s="459" t="s">
        <v>292</v>
      </c>
    </row>
    <row r="116" spans="1:4">
      <c r="A116">
        <v>113</v>
      </c>
      <c r="B116" s="458" t="s">
        <v>523</v>
      </c>
      <c r="C116" s="459" t="s">
        <v>524</v>
      </c>
      <c r="D116" s="459" t="s">
        <v>292</v>
      </c>
    </row>
    <row r="117" spans="1:4">
      <c r="A117">
        <v>114</v>
      </c>
      <c r="B117" s="458" t="s">
        <v>525</v>
      </c>
      <c r="C117" s="459" t="s">
        <v>526</v>
      </c>
      <c r="D117" s="459" t="s">
        <v>347</v>
      </c>
    </row>
    <row r="118" spans="1:4">
      <c r="A118">
        <v>115</v>
      </c>
      <c r="B118" s="458" t="s">
        <v>527</v>
      </c>
      <c r="C118" s="459" t="s">
        <v>528</v>
      </c>
      <c r="D118" s="459" t="s">
        <v>292</v>
      </c>
    </row>
    <row r="119" spans="1:4">
      <c r="A119">
        <v>116</v>
      </c>
      <c r="B119" s="458" t="s">
        <v>529</v>
      </c>
      <c r="C119" s="459" t="s">
        <v>530</v>
      </c>
      <c r="D119" s="459" t="s">
        <v>292</v>
      </c>
    </row>
    <row r="120" spans="1:4">
      <c r="A120">
        <v>117</v>
      </c>
      <c r="B120" s="458" t="s">
        <v>531</v>
      </c>
      <c r="C120" s="459" t="s">
        <v>532</v>
      </c>
      <c r="D120" s="459" t="s">
        <v>292</v>
      </c>
    </row>
    <row r="121" spans="1:4">
      <c r="A121">
        <v>118</v>
      </c>
      <c r="B121" s="458" t="s">
        <v>533</v>
      </c>
      <c r="C121" s="459" t="s">
        <v>534</v>
      </c>
      <c r="D121" s="459" t="s">
        <v>297</v>
      </c>
    </row>
    <row r="122" spans="1:4">
      <c r="A122">
        <v>119</v>
      </c>
      <c r="B122" s="458" t="s">
        <v>535</v>
      </c>
      <c r="C122" s="459" t="s">
        <v>536</v>
      </c>
      <c r="D122" s="459" t="s">
        <v>292</v>
      </c>
    </row>
    <row r="123" spans="1:4">
      <c r="A123">
        <v>120</v>
      </c>
      <c r="B123" s="458" t="s">
        <v>537</v>
      </c>
      <c r="C123" s="459" t="s">
        <v>538</v>
      </c>
      <c r="D123" s="459" t="s">
        <v>300</v>
      </c>
    </row>
    <row r="124" spans="1:4">
      <c r="A124">
        <v>121</v>
      </c>
      <c r="B124" s="458" t="s">
        <v>539</v>
      </c>
      <c r="C124" s="459" t="s">
        <v>540</v>
      </c>
      <c r="D124" s="459" t="s">
        <v>292</v>
      </c>
    </row>
    <row r="125" spans="1:4">
      <c r="A125">
        <v>122</v>
      </c>
      <c r="B125" s="458" t="s">
        <v>541</v>
      </c>
      <c r="C125" s="459" t="s">
        <v>542</v>
      </c>
      <c r="D125" s="459" t="s">
        <v>292</v>
      </c>
    </row>
    <row r="126" spans="1:4">
      <c r="A126">
        <v>123</v>
      </c>
      <c r="B126" s="458" t="s">
        <v>543</v>
      </c>
      <c r="C126" s="459" t="s">
        <v>544</v>
      </c>
      <c r="D126" s="459" t="s">
        <v>292</v>
      </c>
    </row>
    <row r="127" spans="1:4">
      <c r="A127">
        <v>124</v>
      </c>
      <c r="B127" s="458" t="s">
        <v>545</v>
      </c>
      <c r="C127" s="459" t="s">
        <v>546</v>
      </c>
      <c r="D127" s="459" t="s">
        <v>292</v>
      </c>
    </row>
    <row r="128" spans="1:4">
      <c r="A128">
        <v>125</v>
      </c>
      <c r="B128" s="458" t="s">
        <v>547</v>
      </c>
      <c r="C128" s="459" t="s">
        <v>548</v>
      </c>
      <c r="D128" s="459" t="s">
        <v>292</v>
      </c>
    </row>
    <row r="129" spans="1:4">
      <c r="A129">
        <v>126</v>
      </c>
      <c r="B129" s="458" t="s">
        <v>549</v>
      </c>
      <c r="C129" s="459" t="s">
        <v>550</v>
      </c>
      <c r="D129" s="459" t="s">
        <v>292</v>
      </c>
    </row>
    <row r="130" spans="1:4">
      <c r="A130">
        <v>127</v>
      </c>
      <c r="B130" s="458" t="s">
        <v>551</v>
      </c>
      <c r="C130" s="459" t="s">
        <v>552</v>
      </c>
      <c r="D130" s="459" t="s">
        <v>292</v>
      </c>
    </row>
    <row r="131" spans="1:4">
      <c r="A131">
        <v>128</v>
      </c>
      <c r="B131" s="458" t="s">
        <v>553</v>
      </c>
      <c r="C131" s="459" t="s">
        <v>554</v>
      </c>
      <c r="D131" s="459" t="s">
        <v>292</v>
      </c>
    </row>
    <row r="132" spans="1:4">
      <c r="A132">
        <v>129</v>
      </c>
      <c r="B132" s="458" t="s">
        <v>555</v>
      </c>
      <c r="C132" s="459" t="s">
        <v>556</v>
      </c>
      <c r="D132" s="459" t="s">
        <v>292</v>
      </c>
    </row>
    <row r="133" spans="1:4">
      <c r="A133">
        <v>130</v>
      </c>
      <c r="B133" s="458" t="s">
        <v>557</v>
      </c>
      <c r="C133" s="459" t="s">
        <v>558</v>
      </c>
      <c r="D133" s="459" t="s">
        <v>292</v>
      </c>
    </row>
    <row r="134" spans="1:4">
      <c r="A134">
        <v>131</v>
      </c>
      <c r="B134" s="458" t="s">
        <v>559</v>
      </c>
      <c r="C134" s="459" t="s">
        <v>560</v>
      </c>
      <c r="D134" s="459" t="s">
        <v>292</v>
      </c>
    </row>
    <row r="135" spans="1:4">
      <c r="A135">
        <v>132</v>
      </c>
      <c r="B135" s="458" t="s">
        <v>561</v>
      </c>
      <c r="C135" s="459" t="s">
        <v>562</v>
      </c>
      <c r="D135" s="459" t="s">
        <v>292</v>
      </c>
    </row>
    <row r="136" spans="1:4">
      <c r="A136">
        <v>133</v>
      </c>
      <c r="B136" s="458" t="s">
        <v>563</v>
      </c>
      <c r="C136" s="459" t="s">
        <v>564</v>
      </c>
      <c r="D136" s="459" t="s">
        <v>292</v>
      </c>
    </row>
    <row r="137" spans="1:4">
      <c r="A137">
        <v>134</v>
      </c>
      <c r="B137" s="458" t="s">
        <v>565</v>
      </c>
      <c r="C137" s="459" t="s">
        <v>566</v>
      </c>
      <c r="D137" s="459" t="s">
        <v>292</v>
      </c>
    </row>
    <row r="138" spans="1:4">
      <c r="A138">
        <v>135</v>
      </c>
      <c r="B138" s="458" t="s">
        <v>567</v>
      </c>
      <c r="C138" s="459" t="s">
        <v>568</v>
      </c>
      <c r="D138" s="459" t="s">
        <v>292</v>
      </c>
    </row>
    <row r="139" spans="1:4">
      <c r="A139">
        <v>136</v>
      </c>
      <c r="B139" s="458" t="s">
        <v>569</v>
      </c>
      <c r="C139" s="459" t="s">
        <v>570</v>
      </c>
      <c r="D139" s="459" t="s">
        <v>292</v>
      </c>
    </row>
    <row r="140" spans="1:4">
      <c r="A140">
        <v>137</v>
      </c>
      <c r="B140" s="458" t="s">
        <v>571</v>
      </c>
      <c r="C140" s="459" t="s">
        <v>572</v>
      </c>
      <c r="D140" s="459" t="s">
        <v>292</v>
      </c>
    </row>
    <row r="141" spans="1:4">
      <c r="A141">
        <v>138</v>
      </c>
      <c r="B141" s="458" t="s">
        <v>573</v>
      </c>
      <c r="C141" s="459" t="s">
        <v>574</v>
      </c>
      <c r="D141" s="459" t="s">
        <v>292</v>
      </c>
    </row>
    <row r="142" spans="1:4">
      <c r="A142">
        <v>139</v>
      </c>
      <c r="B142" s="458" t="s">
        <v>575</v>
      </c>
      <c r="C142" s="459" t="s">
        <v>576</v>
      </c>
      <c r="D142" s="459" t="s">
        <v>292</v>
      </c>
    </row>
    <row r="143" spans="1:4">
      <c r="A143">
        <v>140</v>
      </c>
      <c r="B143" s="458" t="s">
        <v>577</v>
      </c>
      <c r="C143" s="459" t="s">
        <v>578</v>
      </c>
      <c r="D143" s="459" t="s">
        <v>292</v>
      </c>
    </row>
    <row r="144" spans="1:4">
      <c r="A144">
        <v>141</v>
      </c>
      <c r="B144" s="458" t="s">
        <v>579</v>
      </c>
      <c r="C144" s="459" t="s">
        <v>580</v>
      </c>
      <c r="D144" s="459" t="s">
        <v>292</v>
      </c>
    </row>
    <row r="145" spans="1:4">
      <c r="A145">
        <v>142</v>
      </c>
      <c r="B145" s="458" t="s">
        <v>581</v>
      </c>
      <c r="C145" s="459" t="s">
        <v>582</v>
      </c>
      <c r="D145" s="459" t="s">
        <v>292</v>
      </c>
    </row>
    <row r="146" spans="1:4">
      <c r="A146">
        <v>143</v>
      </c>
      <c r="B146" s="458" t="s">
        <v>583</v>
      </c>
      <c r="C146" s="459" t="s">
        <v>584</v>
      </c>
      <c r="D146" s="459" t="s">
        <v>292</v>
      </c>
    </row>
    <row r="147" spans="1:4">
      <c r="A147">
        <v>144</v>
      </c>
      <c r="B147" s="458" t="s">
        <v>585</v>
      </c>
      <c r="C147" s="459" t="s">
        <v>586</v>
      </c>
      <c r="D147" s="459" t="s">
        <v>292</v>
      </c>
    </row>
    <row r="148" spans="1:4">
      <c r="A148">
        <v>145</v>
      </c>
      <c r="B148" s="458" t="s">
        <v>587</v>
      </c>
      <c r="C148" s="459" t="s">
        <v>588</v>
      </c>
      <c r="D148" s="459" t="s">
        <v>297</v>
      </c>
    </row>
    <row r="149" spans="1:4">
      <c r="A149">
        <v>146</v>
      </c>
      <c r="B149" s="458" t="s">
        <v>589</v>
      </c>
      <c r="C149" s="459" t="s">
        <v>590</v>
      </c>
      <c r="D149" s="459" t="s">
        <v>292</v>
      </c>
    </row>
    <row r="150" spans="1:4">
      <c r="A150">
        <v>147</v>
      </c>
      <c r="B150" s="458" t="s">
        <v>591</v>
      </c>
      <c r="C150" s="459" t="s">
        <v>592</v>
      </c>
      <c r="D150" s="459" t="s">
        <v>292</v>
      </c>
    </row>
    <row r="151" spans="1:4">
      <c r="A151">
        <v>148</v>
      </c>
      <c r="B151" s="458" t="s">
        <v>593</v>
      </c>
      <c r="C151" s="459" t="s">
        <v>594</v>
      </c>
      <c r="D151" s="459" t="s">
        <v>300</v>
      </c>
    </row>
    <row r="152" spans="1:4">
      <c r="A152">
        <v>149</v>
      </c>
      <c r="B152" s="458" t="s">
        <v>595</v>
      </c>
      <c r="C152" s="459" t="s">
        <v>596</v>
      </c>
      <c r="D152" s="459" t="s">
        <v>388</v>
      </c>
    </row>
    <row r="153" spans="1:4">
      <c r="A153">
        <v>150</v>
      </c>
      <c r="B153" s="458" t="s">
        <v>597</v>
      </c>
      <c r="C153" s="459" t="s">
        <v>598</v>
      </c>
      <c r="D153" s="459" t="s">
        <v>292</v>
      </c>
    </row>
    <row r="154" spans="1:4">
      <c r="A154">
        <v>151</v>
      </c>
      <c r="B154" s="458" t="s">
        <v>599</v>
      </c>
      <c r="C154" s="459" t="s">
        <v>600</v>
      </c>
      <c r="D154" s="459" t="s">
        <v>388</v>
      </c>
    </row>
    <row r="155" spans="1:4">
      <c r="A155">
        <v>152</v>
      </c>
      <c r="B155" s="458" t="s">
        <v>601</v>
      </c>
      <c r="C155" s="459" t="s">
        <v>602</v>
      </c>
      <c r="D155" s="459" t="s">
        <v>297</v>
      </c>
    </row>
    <row r="156" spans="1:4">
      <c r="A156">
        <v>153</v>
      </c>
      <c r="B156" s="458" t="s">
        <v>603</v>
      </c>
      <c r="C156" s="459" t="s">
        <v>604</v>
      </c>
      <c r="D156" s="459" t="s">
        <v>312</v>
      </c>
    </row>
    <row r="157" spans="1:4">
      <c r="A157">
        <v>154</v>
      </c>
      <c r="B157" s="458" t="s">
        <v>605</v>
      </c>
      <c r="C157" s="459" t="s">
        <v>606</v>
      </c>
      <c r="D157" s="459" t="s">
        <v>305</v>
      </c>
    </row>
    <row r="158" spans="1:4">
      <c r="A158">
        <v>155</v>
      </c>
      <c r="B158" s="458" t="s">
        <v>607</v>
      </c>
      <c r="C158" s="459" t="s">
        <v>608</v>
      </c>
      <c r="D158" s="459" t="s">
        <v>347</v>
      </c>
    </row>
    <row r="159" spans="1:4">
      <c r="A159">
        <v>156</v>
      </c>
      <c r="B159" s="458" t="s">
        <v>609</v>
      </c>
      <c r="C159" s="459" t="s">
        <v>610</v>
      </c>
      <c r="D159" s="459" t="s">
        <v>312</v>
      </c>
    </row>
    <row r="160" spans="1:4">
      <c r="A160">
        <v>157</v>
      </c>
      <c r="B160" s="458" t="s">
        <v>611</v>
      </c>
      <c r="C160" s="459" t="s">
        <v>612</v>
      </c>
      <c r="D160" s="459" t="s">
        <v>305</v>
      </c>
    </row>
    <row r="161" spans="1:4">
      <c r="A161">
        <v>158</v>
      </c>
      <c r="B161" s="458" t="s">
        <v>613</v>
      </c>
      <c r="C161" s="459" t="s">
        <v>614</v>
      </c>
      <c r="D161" s="459" t="s">
        <v>388</v>
      </c>
    </row>
    <row r="162" spans="1:4">
      <c r="A162">
        <v>159</v>
      </c>
      <c r="B162" s="458" t="s">
        <v>615</v>
      </c>
      <c r="C162" s="459" t="s">
        <v>616</v>
      </c>
      <c r="D162" s="459" t="s">
        <v>312</v>
      </c>
    </row>
    <row r="163" spans="1:4">
      <c r="A163">
        <v>160</v>
      </c>
      <c r="B163" s="458" t="s">
        <v>617</v>
      </c>
      <c r="C163" s="459" t="s">
        <v>618</v>
      </c>
      <c r="D163" s="459" t="s">
        <v>347</v>
      </c>
    </row>
    <row r="164" spans="1:4">
      <c r="A164">
        <v>161</v>
      </c>
      <c r="B164" s="458" t="s">
        <v>619</v>
      </c>
      <c r="C164" s="459" t="s">
        <v>620</v>
      </c>
      <c r="D164" s="459" t="s">
        <v>305</v>
      </c>
    </row>
    <row r="165" spans="1:4">
      <c r="A165">
        <v>162</v>
      </c>
      <c r="B165" s="458" t="s">
        <v>621</v>
      </c>
      <c r="C165" s="459" t="s">
        <v>622</v>
      </c>
      <c r="D165" s="459" t="s">
        <v>297</v>
      </c>
    </row>
    <row r="166" spans="1:4">
      <c r="A166">
        <v>163</v>
      </c>
      <c r="B166" s="458" t="s">
        <v>623</v>
      </c>
      <c r="C166" s="459" t="s">
        <v>624</v>
      </c>
      <c r="D166" s="459" t="s">
        <v>300</v>
      </c>
    </row>
    <row r="167" spans="1:4">
      <c r="A167">
        <v>164</v>
      </c>
      <c r="B167" s="458" t="s">
        <v>625</v>
      </c>
      <c r="C167" s="459" t="s">
        <v>626</v>
      </c>
      <c r="D167" s="459" t="s">
        <v>292</v>
      </c>
    </row>
    <row r="168" spans="1:4">
      <c r="A168">
        <v>165</v>
      </c>
      <c r="B168" s="458" t="s">
        <v>627</v>
      </c>
      <c r="C168" s="459" t="s">
        <v>628</v>
      </c>
      <c r="D168" s="459" t="s">
        <v>292</v>
      </c>
    </row>
    <row r="169" spans="1:4">
      <c r="A169">
        <v>166</v>
      </c>
      <c r="B169" s="458" t="s">
        <v>629</v>
      </c>
      <c r="C169" s="459" t="s">
        <v>630</v>
      </c>
      <c r="D169" s="459" t="s">
        <v>292</v>
      </c>
    </row>
    <row r="170" spans="1:4">
      <c r="A170">
        <v>167</v>
      </c>
      <c r="B170" s="458" t="s">
        <v>631</v>
      </c>
      <c r="C170" s="459" t="s">
        <v>632</v>
      </c>
      <c r="D170" s="459" t="s">
        <v>300</v>
      </c>
    </row>
    <row r="171" spans="1:4">
      <c r="A171">
        <v>168</v>
      </c>
      <c r="B171" s="458" t="s">
        <v>633</v>
      </c>
      <c r="C171" s="459" t="s">
        <v>634</v>
      </c>
      <c r="D171" s="459" t="s">
        <v>292</v>
      </c>
    </row>
    <row r="172" spans="1:4">
      <c r="A172">
        <v>169</v>
      </c>
      <c r="B172" s="458" t="s">
        <v>635</v>
      </c>
      <c r="C172" s="459" t="s">
        <v>636</v>
      </c>
      <c r="D172" s="459" t="s">
        <v>305</v>
      </c>
    </row>
    <row r="173" spans="1:4">
      <c r="A173">
        <v>170</v>
      </c>
      <c r="B173" s="458" t="s">
        <v>637</v>
      </c>
      <c r="C173" s="459" t="s">
        <v>638</v>
      </c>
      <c r="D173" s="459" t="s">
        <v>305</v>
      </c>
    </row>
    <row r="174" spans="1:4">
      <c r="A174">
        <v>171</v>
      </c>
      <c r="B174" s="458" t="s">
        <v>639</v>
      </c>
      <c r="C174" s="459" t="s">
        <v>640</v>
      </c>
      <c r="D174" s="459" t="s">
        <v>292</v>
      </c>
    </row>
    <row r="175" spans="1:4">
      <c r="A175">
        <v>172</v>
      </c>
      <c r="B175" s="458" t="s">
        <v>641</v>
      </c>
      <c r="C175" s="459" t="s">
        <v>642</v>
      </c>
      <c r="D175" s="459" t="s">
        <v>388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80" t="s">
        <v>283</v>
      </c>
      <c r="B3" s="478" t="s">
        <v>6</v>
      </c>
      <c r="C3" s="479"/>
      <c r="D3" s="478" t="s">
        <v>36</v>
      </c>
      <c r="E3" s="479"/>
    </row>
    <row r="4" spans="1:5" ht="20.100000000000001" customHeight="1">
      <c r="A4" s="481"/>
      <c r="B4" s="463" t="s">
        <v>278</v>
      </c>
      <c r="C4" s="463" t="s">
        <v>279</v>
      </c>
      <c r="D4" s="463" t="s">
        <v>278</v>
      </c>
      <c r="E4" s="463" t="s">
        <v>279</v>
      </c>
    </row>
    <row r="5" spans="1:5" ht="20.100000000000001" customHeight="1">
      <c r="A5" s="463" t="s">
        <v>280</v>
      </c>
      <c r="B5" s="464">
        <v>0.25765916949601891</v>
      </c>
      <c r="C5" s="464">
        <v>0.74234083050398103</v>
      </c>
      <c r="D5" s="464">
        <v>0.29605890094297471</v>
      </c>
      <c r="E5" s="464">
        <v>0.7039410990570254</v>
      </c>
    </row>
    <row r="6" spans="1:5" ht="20.100000000000001" customHeight="1">
      <c r="A6" s="463" t="s">
        <v>281</v>
      </c>
      <c r="B6" s="464">
        <v>0.24085786574515344</v>
      </c>
      <c r="C6" s="464">
        <v>0.75914213425484656</v>
      </c>
      <c r="D6" s="464">
        <v>0.4682495813312037</v>
      </c>
      <c r="E6" s="464">
        <v>0.53175041866879624</v>
      </c>
    </row>
    <row r="7" spans="1:5" ht="20.100000000000001" customHeight="1">
      <c r="A7" s="463" t="s">
        <v>282</v>
      </c>
      <c r="B7" s="464">
        <v>0.24853569300161291</v>
      </c>
      <c r="C7" s="464">
        <v>0.75146430699838695</v>
      </c>
      <c r="D7" s="464">
        <v>0.43329186135665504</v>
      </c>
      <c r="E7" s="464">
        <v>0.56670813864334502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3"/>
    </row>
    <row r="8" spans="2:17" ht="15">
      <c r="B8" s="338"/>
      <c r="C8" s="339"/>
      <c r="H8" s="302"/>
      <c r="J8" s="483"/>
    </row>
    <row r="9" spans="2:17" ht="22.5" customHeight="1">
      <c r="B9" s="340"/>
      <c r="C9" s="341"/>
      <c r="H9" s="302"/>
      <c r="J9" s="483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3"/>
    </row>
    <row r="11" spans="2:17" ht="11.25" customHeight="1" thickBot="1">
      <c r="D11" s="316"/>
      <c r="E11" s="316"/>
      <c r="F11" s="316"/>
      <c r="G11" s="316"/>
      <c r="H11" s="316"/>
      <c r="I11" s="316"/>
      <c r="J11" s="483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95" t="s">
        <v>164</v>
      </c>
      <c r="F13" s="496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287</v>
      </c>
      <c r="D15" s="329"/>
      <c r="E15" s="434" t="s">
        <v>165</v>
      </c>
      <c r="F15" s="344">
        <f>Complementary_Inf!$F$15</f>
        <v>20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172</v>
      </c>
      <c r="F18" s="332">
        <f>Complementary_Inf!$F$18</f>
        <v>129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22</v>
      </c>
      <c r="F20" s="333">
        <f>Complementary_Inf!$F$20</f>
        <v>22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91"/>
      <c r="D29" s="492"/>
      <c r="E29" s="486" t="s">
        <v>253</v>
      </c>
      <c r="F29" s="488" t="s">
        <v>211</v>
      </c>
      <c r="G29" s="489"/>
      <c r="H29" s="489"/>
      <c r="I29" s="490"/>
      <c r="J29" s="327"/>
    </row>
    <row r="30" spans="2:10" ht="45.75" thickBot="1">
      <c r="B30" s="321"/>
      <c r="C30" s="493"/>
      <c r="D30" s="494"/>
      <c r="E30" s="487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84" t="s">
        <v>252</v>
      </c>
      <c r="D31" s="485"/>
      <c r="E31" s="357">
        <f>Complementary_Inf!$E$31</f>
        <v>1802.9601459699998</v>
      </c>
      <c r="F31" s="358">
        <f>Complementary_Inf!$F$31</f>
        <v>0</v>
      </c>
      <c r="G31" s="359">
        <f>Complementary_Inf!$G$31</f>
        <v>41.847999365</v>
      </c>
      <c r="H31" s="359">
        <f>Complementary_Inf!$H$31</f>
        <v>7532.9287006749992</v>
      </c>
      <c r="I31" s="360">
        <f>Complementary_Inf!$I$31</f>
        <v>0</v>
      </c>
      <c r="J31" s="327"/>
    </row>
    <row r="32" spans="2:10">
      <c r="B32" s="321"/>
      <c r="C32" s="482" t="s">
        <v>262</v>
      </c>
      <c r="D32" s="482"/>
      <c r="E32" s="482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2019-10-01T12:33:58Z</dcterms:created>
  <dcterms:modified xsi:type="dcterms:W3CDTF">2019-10-01T12:33:58Z</dcterms:modified>
</cp:coreProperties>
</file>